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zeneggen.sharepoint.com/sites/gemeindeverwaltung/Freigegebene Dokumente/Finanzen/Kurtaxe/"/>
    </mc:Choice>
  </mc:AlternateContent>
  <xr:revisionPtr revIDLastSave="0" documentId="8_{0830A4B3-76EA-498D-A650-DAB3701D3D81}" xr6:coauthVersionLast="47" xr6:coauthVersionMax="47" xr10:uidLastSave="{00000000-0000-0000-0000-000000000000}"/>
  <bookViews>
    <workbookView xWindow="-120" yWindow="-120" windowWidth="29040" windowHeight="17520" tabRatio="500" activeTab="1" xr2:uid="{00000000-000D-0000-FFFF-FFFF00000000}"/>
  </bookViews>
  <sheets>
    <sheet name="Tarife" sheetId="1" r:id="rId1"/>
    <sheet name="Datenerfassung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06" i="2" l="1"/>
  <c r="J306" i="2"/>
  <c r="H306" i="2"/>
  <c r="I304" i="2"/>
  <c r="M304" i="2" s="1"/>
  <c r="M303" i="2"/>
  <c r="L303" i="2"/>
  <c r="N303" i="2" s="1"/>
  <c r="I303" i="2"/>
  <c r="I302" i="2"/>
  <c r="I301" i="2"/>
  <c r="M301" i="2" s="1"/>
  <c r="I300" i="2"/>
  <c r="L299" i="2"/>
  <c r="N299" i="2" s="1"/>
  <c r="I299" i="2"/>
  <c r="M299" i="2" s="1"/>
  <c r="I298" i="2"/>
  <c r="I297" i="2"/>
  <c r="L297" i="2" s="1"/>
  <c r="I296" i="2"/>
  <c r="I295" i="2"/>
  <c r="I294" i="2"/>
  <c r="I293" i="2"/>
  <c r="L293" i="2" s="1"/>
  <c r="I292" i="2"/>
  <c r="I291" i="2"/>
  <c r="M291" i="2" s="1"/>
  <c r="I290" i="2"/>
  <c r="M289" i="2"/>
  <c r="I289" i="2"/>
  <c r="L289" i="2" s="1"/>
  <c r="N289" i="2" s="1"/>
  <c r="I288" i="2"/>
  <c r="M287" i="2"/>
  <c r="L287" i="2"/>
  <c r="N287" i="2" s="1"/>
  <c r="I287" i="2"/>
  <c r="I286" i="2"/>
  <c r="L285" i="2"/>
  <c r="N285" i="2" s="1"/>
  <c r="I285" i="2"/>
  <c r="M285" i="2" s="1"/>
  <c r="I284" i="2"/>
  <c r="L283" i="2"/>
  <c r="I283" i="2"/>
  <c r="M283" i="2" s="1"/>
  <c r="I282" i="2"/>
  <c r="M281" i="2"/>
  <c r="L281" i="2"/>
  <c r="N281" i="2" s="1"/>
  <c r="I281" i="2"/>
  <c r="I280" i="2"/>
  <c r="I279" i="2"/>
  <c r="I278" i="2"/>
  <c r="M277" i="2"/>
  <c r="I277" i="2"/>
  <c r="L277" i="2" s="1"/>
  <c r="I276" i="2"/>
  <c r="M275" i="2"/>
  <c r="L275" i="2"/>
  <c r="N275" i="2" s="1"/>
  <c r="I275" i="2"/>
  <c r="I274" i="2"/>
  <c r="M273" i="2"/>
  <c r="I273" i="2"/>
  <c r="L273" i="2" s="1"/>
  <c r="I272" i="2"/>
  <c r="M271" i="2"/>
  <c r="L271" i="2"/>
  <c r="I271" i="2"/>
  <c r="I270" i="2"/>
  <c r="I269" i="2"/>
  <c r="M269" i="2" s="1"/>
  <c r="I268" i="2"/>
  <c r="L267" i="2"/>
  <c r="I267" i="2"/>
  <c r="M267" i="2" s="1"/>
  <c r="I266" i="2"/>
  <c r="I265" i="2"/>
  <c r="M265" i="2" s="1"/>
  <c r="I264" i="2"/>
  <c r="I263" i="2"/>
  <c r="I262" i="2"/>
  <c r="I261" i="2"/>
  <c r="L261" i="2" s="1"/>
  <c r="I260" i="2"/>
  <c r="M259" i="2"/>
  <c r="I259" i="2"/>
  <c r="L259" i="2" s="1"/>
  <c r="N259" i="2" s="1"/>
  <c r="I258" i="2"/>
  <c r="M257" i="2"/>
  <c r="I257" i="2"/>
  <c r="L257" i="2" s="1"/>
  <c r="N257" i="2" s="1"/>
  <c r="I256" i="2"/>
  <c r="M255" i="2"/>
  <c r="L255" i="2"/>
  <c r="N255" i="2" s="1"/>
  <c r="I255" i="2"/>
  <c r="I254" i="2"/>
  <c r="L253" i="2"/>
  <c r="N253" i="2" s="1"/>
  <c r="I253" i="2"/>
  <c r="M253" i="2" s="1"/>
  <c r="I252" i="2"/>
  <c r="M251" i="2"/>
  <c r="L251" i="2"/>
  <c r="N251" i="2" s="1"/>
  <c r="I251" i="2"/>
  <c r="I250" i="2"/>
  <c r="I249" i="2"/>
  <c r="M249" i="2" s="1"/>
  <c r="I248" i="2"/>
  <c r="I247" i="2"/>
  <c r="I246" i="2"/>
  <c r="I245" i="2"/>
  <c r="L245" i="2" s="1"/>
  <c r="I244" i="2"/>
  <c r="M243" i="2"/>
  <c r="I243" i="2"/>
  <c r="L243" i="2" s="1"/>
  <c r="N243" i="2" s="1"/>
  <c r="I242" i="2"/>
  <c r="M241" i="2"/>
  <c r="I241" i="2"/>
  <c r="L241" i="2" s="1"/>
  <c r="N241" i="2" s="1"/>
  <c r="I240" i="2"/>
  <c r="M239" i="2"/>
  <c r="L239" i="2"/>
  <c r="N239" i="2" s="1"/>
  <c r="I239" i="2"/>
  <c r="I238" i="2"/>
  <c r="L237" i="2"/>
  <c r="N237" i="2" s="1"/>
  <c r="I237" i="2"/>
  <c r="M237" i="2" s="1"/>
  <c r="I236" i="2"/>
  <c r="M235" i="2"/>
  <c r="L235" i="2"/>
  <c r="N235" i="2" s="1"/>
  <c r="I235" i="2"/>
  <c r="I234" i="2"/>
  <c r="I233" i="2"/>
  <c r="M233" i="2" s="1"/>
  <c r="I232" i="2"/>
  <c r="I231" i="2"/>
  <c r="I230" i="2"/>
  <c r="I229" i="2"/>
  <c r="L229" i="2" s="1"/>
  <c r="I228" i="2"/>
  <c r="M227" i="2"/>
  <c r="I227" i="2"/>
  <c r="L227" i="2" s="1"/>
  <c r="N227" i="2" s="1"/>
  <c r="I226" i="2"/>
  <c r="M225" i="2"/>
  <c r="I225" i="2"/>
  <c r="L225" i="2" s="1"/>
  <c r="N225" i="2" s="1"/>
  <c r="I224" i="2"/>
  <c r="M223" i="2"/>
  <c r="L223" i="2"/>
  <c r="N223" i="2" s="1"/>
  <c r="I223" i="2"/>
  <c r="I222" i="2"/>
  <c r="L221" i="2"/>
  <c r="N221" i="2" s="1"/>
  <c r="I221" i="2"/>
  <c r="M221" i="2" s="1"/>
  <c r="I220" i="2"/>
  <c r="M219" i="2"/>
  <c r="L219" i="2"/>
  <c r="N219" i="2" s="1"/>
  <c r="I219" i="2"/>
  <c r="I218" i="2"/>
  <c r="I217" i="2"/>
  <c r="M217" i="2" s="1"/>
  <c r="I216" i="2"/>
  <c r="I215" i="2"/>
  <c r="I214" i="2"/>
  <c r="I213" i="2"/>
  <c r="L213" i="2" s="1"/>
  <c r="I212" i="2"/>
  <c r="M212" i="2" s="1"/>
  <c r="M211" i="2"/>
  <c r="L211" i="2"/>
  <c r="N211" i="2" s="1"/>
  <c r="I211" i="2"/>
  <c r="I210" i="2"/>
  <c r="I209" i="2"/>
  <c r="M209" i="2" s="1"/>
  <c r="M208" i="2"/>
  <c r="I208" i="2"/>
  <c r="L208" i="2" s="1"/>
  <c r="N208" i="2" s="1"/>
  <c r="I207" i="2"/>
  <c r="M207" i="2" s="1"/>
  <c r="L206" i="2"/>
  <c r="I206" i="2"/>
  <c r="M206" i="2" s="1"/>
  <c r="N206" i="2" s="1"/>
  <c r="I205" i="2"/>
  <c r="M205" i="2" s="1"/>
  <c r="I204" i="2"/>
  <c r="L204" i="2" s="1"/>
  <c r="I203" i="2"/>
  <c r="M202" i="2"/>
  <c r="N202" i="2" s="1"/>
  <c r="L202" i="2"/>
  <c r="I202" i="2"/>
  <c r="M201" i="2"/>
  <c r="I201" i="2"/>
  <c r="L201" i="2" s="1"/>
  <c r="N201" i="2" s="1"/>
  <c r="I200" i="2"/>
  <c r="M200" i="2" s="1"/>
  <c r="L199" i="2"/>
  <c r="I199" i="2"/>
  <c r="M199" i="2" s="1"/>
  <c r="I198" i="2"/>
  <c r="M198" i="2" s="1"/>
  <c r="M197" i="2"/>
  <c r="I197" i="2"/>
  <c r="L197" i="2" s="1"/>
  <c r="L196" i="2"/>
  <c r="N196" i="2" s="1"/>
  <c r="I196" i="2"/>
  <c r="M196" i="2" s="1"/>
  <c r="M195" i="2"/>
  <c r="L195" i="2"/>
  <c r="I195" i="2"/>
  <c r="I194" i="2"/>
  <c r="M193" i="2"/>
  <c r="L193" i="2"/>
  <c r="N193" i="2" s="1"/>
  <c r="I193" i="2"/>
  <c r="M192" i="2"/>
  <c r="I192" i="2"/>
  <c r="L192" i="2" s="1"/>
  <c r="I191" i="2"/>
  <c r="M191" i="2" s="1"/>
  <c r="L190" i="2"/>
  <c r="N190" i="2" s="1"/>
  <c r="I190" i="2"/>
  <c r="M190" i="2" s="1"/>
  <c r="L189" i="2"/>
  <c r="N189" i="2" s="1"/>
  <c r="I189" i="2"/>
  <c r="M189" i="2" s="1"/>
  <c r="I188" i="2"/>
  <c r="L188" i="2" s="1"/>
  <c r="I187" i="2"/>
  <c r="N186" i="2"/>
  <c r="M186" i="2"/>
  <c r="L186" i="2"/>
  <c r="I186" i="2"/>
  <c r="M185" i="2"/>
  <c r="I185" i="2"/>
  <c r="L185" i="2" s="1"/>
  <c r="N185" i="2" s="1"/>
  <c r="M184" i="2"/>
  <c r="L184" i="2"/>
  <c r="N184" i="2" s="1"/>
  <c r="I184" i="2"/>
  <c r="L183" i="2"/>
  <c r="N183" i="2" s="1"/>
  <c r="I183" i="2"/>
  <c r="M183" i="2" s="1"/>
  <c r="I182" i="2"/>
  <c r="L182" i="2" s="1"/>
  <c r="I181" i="2"/>
  <c r="L181" i="2" s="1"/>
  <c r="I180" i="2"/>
  <c r="M180" i="2" s="1"/>
  <c r="M179" i="2"/>
  <c r="L179" i="2"/>
  <c r="N179" i="2" s="1"/>
  <c r="I179" i="2"/>
  <c r="I178" i="2"/>
  <c r="M177" i="2"/>
  <c r="I177" i="2"/>
  <c r="L177" i="2" s="1"/>
  <c r="N177" i="2" s="1"/>
  <c r="M176" i="2"/>
  <c r="I176" i="2"/>
  <c r="L176" i="2" s="1"/>
  <c r="N176" i="2" s="1"/>
  <c r="M175" i="2"/>
  <c r="L175" i="2"/>
  <c r="N175" i="2" s="1"/>
  <c r="I175" i="2"/>
  <c r="N174" i="2"/>
  <c r="L174" i="2"/>
  <c r="I174" i="2"/>
  <c r="M174" i="2" s="1"/>
  <c r="I173" i="2"/>
  <c r="M173" i="2" s="1"/>
  <c r="M172" i="2"/>
  <c r="N172" i="2" s="1"/>
  <c r="I172" i="2"/>
  <c r="L172" i="2" s="1"/>
  <c r="I171" i="2"/>
  <c r="M170" i="2"/>
  <c r="N170" i="2" s="1"/>
  <c r="L170" i="2"/>
  <c r="I170" i="2"/>
  <c r="M169" i="2"/>
  <c r="I169" i="2"/>
  <c r="L169" i="2" s="1"/>
  <c r="N169" i="2" s="1"/>
  <c r="M168" i="2"/>
  <c r="I168" i="2"/>
  <c r="L168" i="2" s="1"/>
  <c r="N168" i="2" s="1"/>
  <c r="L167" i="2"/>
  <c r="I167" i="2"/>
  <c r="M167" i="2" s="1"/>
  <c r="M166" i="2"/>
  <c r="L166" i="2"/>
  <c r="N166" i="2" s="1"/>
  <c r="I166" i="2"/>
  <c r="M165" i="2"/>
  <c r="I165" i="2"/>
  <c r="L165" i="2" s="1"/>
  <c r="L164" i="2"/>
  <c r="N164" i="2" s="1"/>
  <c r="I164" i="2"/>
  <c r="M164" i="2" s="1"/>
  <c r="M163" i="2"/>
  <c r="L163" i="2"/>
  <c r="N163" i="2" s="1"/>
  <c r="I163" i="2"/>
  <c r="I162" i="2"/>
  <c r="M161" i="2"/>
  <c r="L161" i="2"/>
  <c r="N161" i="2" s="1"/>
  <c r="I161" i="2"/>
  <c r="M160" i="2"/>
  <c r="I160" i="2"/>
  <c r="L160" i="2" s="1"/>
  <c r="N160" i="2" s="1"/>
  <c r="I159" i="2"/>
  <c r="M159" i="2" s="1"/>
  <c r="L158" i="2"/>
  <c r="N158" i="2" s="1"/>
  <c r="I158" i="2"/>
  <c r="M158" i="2" s="1"/>
  <c r="I157" i="2"/>
  <c r="M157" i="2" s="1"/>
  <c r="I156" i="2"/>
  <c r="L156" i="2" s="1"/>
  <c r="I155" i="2"/>
  <c r="N154" i="2"/>
  <c r="M154" i="2"/>
  <c r="L154" i="2"/>
  <c r="I154" i="2"/>
  <c r="M153" i="2"/>
  <c r="I153" i="2"/>
  <c r="L153" i="2" s="1"/>
  <c r="L152" i="2"/>
  <c r="I152" i="2"/>
  <c r="M152" i="2" s="1"/>
  <c r="N152" i="2" s="1"/>
  <c r="L151" i="2"/>
  <c r="I151" i="2"/>
  <c r="M151" i="2" s="1"/>
  <c r="I150" i="2"/>
  <c r="M150" i="2" s="1"/>
  <c r="I149" i="2"/>
  <c r="L149" i="2" s="1"/>
  <c r="I148" i="2"/>
  <c r="M148" i="2" s="1"/>
  <c r="M147" i="2"/>
  <c r="L147" i="2"/>
  <c r="N147" i="2" s="1"/>
  <c r="I147" i="2"/>
  <c r="I146" i="2"/>
  <c r="M145" i="2"/>
  <c r="I145" i="2"/>
  <c r="L145" i="2" s="1"/>
  <c r="N145" i="2" s="1"/>
  <c r="M144" i="2"/>
  <c r="I144" i="2"/>
  <c r="L144" i="2" s="1"/>
  <c r="N144" i="2" s="1"/>
  <c r="M143" i="2"/>
  <c r="L143" i="2"/>
  <c r="N143" i="2" s="1"/>
  <c r="I143" i="2"/>
  <c r="L142" i="2"/>
  <c r="I142" i="2"/>
  <c r="M142" i="2" s="1"/>
  <c r="N142" i="2" s="1"/>
  <c r="I141" i="2"/>
  <c r="M141" i="2" s="1"/>
  <c r="M140" i="2"/>
  <c r="N140" i="2" s="1"/>
  <c r="I140" i="2"/>
  <c r="L140" i="2" s="1"/>
  <c r="I139" i="2"/>
  <c r="M138" i="2"/>
  <c r="L138" i="2"/>
  <c r="N138" i="2" s="1"/>
  <c r="I138" i="2"/>
  <c r="M137" i="2"/>
  <c r="I137" i="2"/>
  <c r="L137" i="2" s="1"/>
  <c r="N137" i="2" s="1"/>
  <c r="I136" i="2"/>
  <c r="M136" i="2" s="1"/>
  <c r="L135" i="2"/>
  <c r="I135" i="2"/>
  <c r="M135" i="2" s="1"/>
  <c r="M134" i="2"/>
  <c r="L134" i="2"/>
  <c r="N134" i="2" s="1"/>
  <c r="I134" i="2"/>
  <c r="L133" i="2"/>
  <c r="I133" i="2"/>
  <c r="M133" i="2" s="1"/>
  <c r="N133" i="2" s="1"/>
  <c r="M132" i="2"/>
  <c r="L132" i="2"/>
  <c r="N132" i="2" s="1"/>
  <c r="I132" i="2"/>
  <c r="N131" i="2"/>
  <c r="L131" i="2"/>
  <c r="I131" i="2"/>
  <c r="M131" i="2" s="1"/>
  <c r="I130" i="2"/>
  <c r="M130" i="2" s="1"/>
  <c r="L129" i="2"/>
  <c r="I129" i="2"/>
  <c r="M129" i="2" s="1"/>
  <c r="N129" i="2" s="1"/>
  <c r="L128" i="2"/>
  <c r="I128" i="2"/>
  <c r="M128" i="2" s="1"/>
  <c r="L127" i="2"/>
  <c r="N127" i="2" s="1"/>
  <c r="I127" i="2"/>
  <c r="M127" i="2" s="1"/>
  <c r="M126" i="2"/>
  <c r="L126" i="2"/>
  <c r="N126" i="2" s="1"/>
  <c r="I126" i="2"/>
  <c r="L125" i="2"/>
  <c r="I125" i="2"/>
  <c r="M125" i="2" s="1"/>
  <c r="N125" i="2" s="1"/>
  <c r="M124" i="2"/>
  <c r="L124" i="2"/>
  <c r="N124" i="2" s="1"/>
  <c r="I124" i="2"/>
  <c r="N123" i="2"/>
  <c r="L123" i="2"/>
  <c r="I123" i="2"/>
  <c r="M123" i="2" s="1"/>
  <c r="I122" i="2"/>
  <c r="M122" i="2" s="1"/>
  <c r="L121" i="2"/>
  <c r="I121" i="2"/>
  <c r="M121" i="2" s="1"/>
  <c r="N121" i="2" s="1"/>
  <c r="L120" i="2"/>
  <c r="I120" i="2"/>
  <c r="M120" i="2" s="1"/>
  <c r="L119" i="2"/>
  <c r="N119" i="2" s="1"/>
  <c r="I119" i="2"/>
  <c r="M119" i="2" s="1"/>
  <c r="M118" i="2"/>
  <c r="L118" i="2"/>
  <c r="N118" i="2" s="1"/>
  <c r="I118" i="2"/>
  <c r="L117" i="2"/>
  <c r="I117" i="2"/>
  <c r="M117" i="2" s="1"/>
  <c r="N117" i="2" s="1"/>
  <c r="M116" i="2"/>
  <c r="L116" i="2"/>
  <c r="N116" i="2" s="1"/>
  <c r="I116" i="2"/>
  <c r="N115" i="2"/>
  <c r="L115" i="2"/>
  <c r="I115" i="2"/>
  <c r="M115" i="2" s="1"/>
  <c r="I114" i="2"/>
  <c r="M114" i="2" s="1"/>
  <c r="L113" i="2"/>
  <c r="I113" i="2"/>
  <c r="M113" i="2" s="1"/>
  <c r="N113" i="2" s="1"/>
  <c r="L112" i="2"/>
  <c r="I112" i="2"/>
  <c r="M112" i="2" s="1"/>
  <c r="L111" i="2"/>
  <c r="N111" i="2" s="1"/>
  <c r="I111" i="2"/>
  <c r="M111" i="2" s="1"/>
  <c r="M110" i="2"/>
  <c r="L110" i="2"/>
  <c r="N110" i="2" s="1"/>
  <c r="I110" i="2"/>
  <c r="L109" i="2"/>
  <c r="I109" i="2"/>
  <c r="M109" i="2" s="1"/>
  <c r="N109" i="2" s="1"/>
  <c r="M108" i="2"/>
  <c r="L108" i="2"/>
  <c r="N108" i="2" s="1"/>
  <c r="I108" i="2"/>
  <c r="N107" i="2"/>
  <c r="L107" i="2"/>
  <c r="I107" i="2"/>
  <c r="M107" i="2" s="1"/>
  <c r="I106" i="2"/>
  <c r="M106" i="2" s="1"/>
  <c r="L105" i="2"/>
  <c r="I105" i="2"/>
  <c r="M105" i="2" s="1"/>
  <c r="N105" i="2" s="1"/>
  <c r="L104" i="2"/>
  <c r="I104" i="2"/>
  <c r="M104" i="2" s="1"/>
  <c r="L103" i="2"/>
  <c r="N103" i="2" s="1"/>
  <c r="I103" i="2"/>
  <c r="M103" i="2" s="1"/>
  <c r="M102" i="2"/>
  <c r="L102" i="2"/>
  <c r="N102" i="2" s="1"/>
  <c r="I102" i="2"/>
  <c r="N101" i="2"/>
  <c r="L101" i="2"/>
  <c r="I101" i="2"/>
  <c r="M101" i="2" s="1"/>
  <c r="M100" i="2"/>
  <c r="L100" i="2"/>
  <c r="N100" i="2" s="1"/>
  <c r="I100" i="2"/>
  <c r="N99" i="2"/>
  <c r="L99" i="2"/>
  <c r="I99" i="2"/>
  <c r="M99" i="2" s="1"/>
  <c r="I98" i="2"/>
  <c r="M98" i="2" s="1"/>
  <c r="L97" i="2"/>
  <c r="I97" i="2"/>
  <c r="M97" i="2" s="1"/>
  <c r="N97" i="2" s="1"/>
  <c r="L96" i="2"/>
  <c r="I96" i="2"/>
  <c r="M96" i="2" s="1"/>
  <c r="L95" i="2"/>
  <c r="N95" i="2" s="1"/>
  <c r="I95" i="2"/>
  <c r="M95" i="2" s="1"/>
  <c r="M94" i="2"/>
  <c r="L94" i="2"/>
  <c r="N94" i="2" s="1"/>
  <c r="I94" i="2"/>
  <c r="N93" i="2"/>
  <c r="L93" i="2"/>
  <c r="I93" i="2"/>
  <c r="M93" i="2" s="1"/>
  <c r="M92" i="2"/>
  <c r="L92" i="2"/>
  <c r="N92" i="2" s="1"/>
  <c r="I92" i="2"/>
  <c r="N91" i="2"/>
  <c r="L91" i="2"/>
  <c r="I91" i="2"/>
  <c r="M91" i="2" s="1"/>
  <c r="I90" i="2"/>
  <c r="M90" i="2" s="1"/>
  <c r="L89" i="2"/>
  <c r="I89" i="2"/>
  <c r="M89" i="2" s="1"/>
  <c r="N89" i="2" s="1"/>
  <c r="L88" i="2"/>
  <c r="I88" i="2"/>
  <c r="M88" i="2" s="1"/>
  <c r="L87" i="2"/>
  <c r="N87" i="2" s="1"/>
  <c r="I87" i="2"/>
  <c r="M87" i="2" s="1"/>
  <c r="M86" i="2"/>
  <c r="L86" i="2"/>
  <c r="N86" i="2" s="1"/>
  <c r="I86" i="2"/>
  <c r="N85" i="2"/>
  <c r="L85" i="2"/>
  <c r="I85" i="2"/>
  <c r="M85" i="2" s="1"/>
  <c r="M84" i="2"/>
  <c r="L84" i="2"/>
  <c r="N84" i="2" s="1"/>
  <c r="I84" i="2"/>
  <c r="N83" i="2"/>
  <c r="L83" i="2"/>
  <c r="I83" i="2"/>
  <c r="M83" i="2" s="1"/>
  <c r="I82" i="2"/>
  <c r="M82" i="2" s="1"/>
  <c r="L81" i="2"/>
  <c r="I81" i="2"/>
  <c r="M81" i="2" s="1"/>
  <c r="N81" i="2" s="1"/>
  <c r="L80" i="2"/>
  <c r="I80" i="2"/>
  <c r="M80" i="2" s="1"/>
  <c r="L79" i="2"/>
  <c r="N79" i="2" s="1"/>
  <c r="I79" i="2"/>
  <c r="M79" i="2" s="1"/>
  <c r="M78" i="2"/>
  <c r="L78" i="2"/>
  <c r="N78" i="2" s="1"/>
  <c r="I78" i="2"/>
  <c r="N77" i="2"/>
  <c r="L77" i="2"/>
  <c r="I77" i="2"/>
  <c r="M77" i="2" s="1"/>
  <c r="M76" i="2"/>
  <c r="L76" i="2"/>
  <c r="N76" i="2" s="1"/>
  <c r="I76" i="2"/>
  <c r="N75" i="2"/>
  <c r="L75" i="2"/>
  <c r="I75" i="2"/>
  <c r="M75" i="2" s="1"/>
  <c r="I74" i="2"/>
  <c r="M74" i="2" s="1"/>
  <c r="I73" i="2"/>
  <c r="M73" i="2" s="1"/>
  <c r="L72" i="2"/>
  <c r="I72" i="2"/>
  <c r="M72" i="2" s="1"/>
  <c r="I71" i="2"/>
  <c r="M71" i="2" s="1"/>
  <c r="M70" i="2"/>
  <c r="L70" i="2"/>
  <c r="N70" i="2" s="1"/>
  <c r="I70" i="2"/>
  <c r="I69" i="2"/>
  <c r="M69" i="2" s="1"/>
  <c r="M68" i="2"/>
  <c r="L68" i="2"/>
  <c r="N68" i="2" s="1"/>
  <c r="I68" i="2"/>
  <c r="I67" i="2"/>
  <c r="M67" i="2" s="1"/>
  <c r="I66" i="2"/>
  <c r="M66" i="2" s="1"/>
  <c r="I65" i="2"/>
  <c r="M65" i="2" s="1"/>
  <c r="L64" i="2"/>
  <c r="I64" i="2"/>
  <c r="M64" i="2" s="1"/>
  <c r="I63" i="2"/>
  <c r="M63" i="2" s="1"/>
  <c r="M62" i="2"/>
  <c r="L62" i="2"/>
  <c r="N62" i="2" s="1"/>
  <c r="I62" i="2"/>
  <c r="I61" i="2"/>
  <c r="M61" i="2" s="1"/>
  <c r="M60" i="2"/>
  <c r="L60" i="2"/>
  <c r="N60" i="2" s="1"/>
  <c r="I60" i="2"/>
  <c r="I59" i="2"/>
  <c r="M59" i="2" s="1"/>
  <c r="I58" i="2"/>
  <c r="M58" i="2" s="1"/>
  <c r="I57" i="2"/>
  <c r="M57" i="2" s="1"/>
  <c r="L56" i="2"/>
  <c r="I56" i="2"/>
  <c r="M56" i="2" s="1"/>
  <c r="I55" i="2"/>
  <c r="M55" i="2" s="1"/>
  <c r="M54" i="2"/>
  <c r="L54" i="2"/>
  <c r="N54" i="2" s="1"/>
  <c r="I54" i="2"/>
  <c r="I53" i="2"/>
  <c r="M53" i="2" s="1"/>
  <c r="M52" i="2"/>
  <c r="L52" i="2"/>
  <c r="N52" i="2" s="1"/>
  <c r="I52" i="2"/>
  <c r="I51" i="2"/>
  <c r="M51" i="2" s="1"/>
  <c r="I50" i="2"/>
  <c r="M50" i="2" s="1"/>
  <c r="I49" i="2"/>
  <c r="M49" i="2" s="1"/>
  <c r="L48" i="2"/>
  <c r="I48" i="2"/>
  <c r="M48" i="2" s="1"/>
  <c r="I47" i="2"/>
  <c r="M47" i="2" s="1"/>
  <c r="M46" i="2"/>
  <c r="L46" i="2"/>
  <c r="N46" i="2" s="1"/>
  <c r="I46" i="2"/>
  <c r="I45" i="2"/>
  <c r="M45" i="2" s="1"/>
  <c r="I44" i="2"/>
  <c r="M44" i="2" s="1"/>
  <c r="M43" i="2"/>
  <c r="I43" i="2"/>
  <c r="L43" i="2" s="1"/>
  <c r="N43" i="2" s="1"/>
  <c r="M42" i="2"/>
  <c r="L42" i="2"/>
  <c r="N42" i="2" s="1"/>
  <c r="I42" i="2"/>
  <c r="L41" i="2"/>
  <c r="I41" i="2"/>
  <c r="M41" i="2" s="1"/>
  <c r="N41" i="2" s="1"/>
  <c r="I40" i="2"/>
  <c r="L40" i="2" s="1"/>
  <c r="M39" i="2"/>
  <c r="I39" i="2"/>
  <c r="L39" i="2" s="1"/>
  <c r="N39" i="2" s="1"/>
  <c r="I38" i="2"/>
  <c r="M38" i="2" s="1"/>
  <c r="M37" i="2"/>
  <c r="L37" i="2"/>
  <c r="N37" i="2" s="1"/>
  <c r="I37" i="2"/>
  <c r="M36" i="2"/>
  <c r="I36" i="2"/>
  <c r="L36" i="2" s="1"/>
  <c r="N36" i="2" s="1"/>
  <c r="I35" i="2"/>
  <c r="M35" i="2" s="1"/>
  <c r="L34" i="2"/>
  <c r="I34" i="2"/>
  <c r="M34" i="2" s="1"/>
  <c r="M33" i="2"/>
  <c r="L33" i="2"/>
  <c r="N33" i="2" s="1"/>
  <c r="I33" i="2"/>
  <c r="M32" i="2"/>
  <c r="I32" i="2"/>
  <c r="L32" i="2" s="1"/>
  <c r="N32" i="2" s="1"/>
  <c r="I31" i="2"/>
  <c r="L31" i="2" s="1"/>
  <c r="M30" i="2"/>
  <c r="L30" i="2"/>
  <c r="N30" i="2" s="1"/>
  <c r="I30" i="2"/>
  <c r="I29" i="2"/>
  <c r="M29" i="2" s="1"/>
  <c r="I28" i="2"/>
  <c r="M28" i="2" s="1"/>
  <c r="M27" i="2"/>
  <c r="I27" i="2"/>
  <c r="L27" i="2" s="1"/>
  <c r="N27" i="2" s="1"/>
  <c r="M26" i="2"/>
  <c r="L26" i="2"/>
  <c r="N26" i="2" s="1"/>
  <c r="I26" i="2"/>
  <c r="L25" i="2"/>
  <c r="I25" i="2"/>
  <c r="M25" i="2" s="1"/>
  <c r="N25" i="2" s="1"/>
  <c r="I24" i="2"/>
  <c r="L24" i="2" s="1"/>
  <c r="M23" i="2"/>
  <c r="I23" i="2"/>
  <c r="L23" i="2" s="1"/>
  <c r="N23" i="2" s="1"/>
  <c r="I22" i="2"/>
  <c r="M22" i="2" s="1"/>
  <c r="M21" i="2"/>
  <c r="L21" i="2"/>
  <c r="N21" i="2" s="1"/>
  <c r="I21" i="2"/>
  <c r="M20" i="2"/>
  <c r="I20" i="2"/>
  <c r="L20" i="2" s="1"/>
  <c r="N20" i="2" s="1"/>
  <c r="I19" i="2"/>
  <c r="M19" i="2" s="1"/>
  <c r="L18" i="2"/>
  <c r="I18" i="2"/>
  <c r="M18" i="2" s="1"/>
  <c r="M17" i="2"/>
  <c r="L17" i="2"/>
  <c r="N17" i="2" s="1"/>
  <c r="I17" i="2"/>
  <c r="M16" i="2"/>
  <c r="I16" i="2"/>
  <c r="L16" i="2" s="1"/>
  <c r="N16" i="2" s="1"/>
  <c r="I15" i="2"/>
  <c r="L15" i="2" s="1"/>
  <c r="M14" i="2"/>
  <c r="L14" i="2"/>
  <c r="N14" i="2" s="1"/>
  <c r="I14" i="2"/>
  <c r="I13" i="2"/>
  <c r="M13" i="2" s="1"/>
  <c r="I12" i="2"/>
  <c r="M12" i="2" s="1"/>
  <c r="M11" i="2"/>
  <c r="I11" i="2"/>
  <c r="L11" i="2" s="1"/>
  <c r="N11" i="2" s="1"/>
  <c r="M10" i="2"/>
  <c r="L10" i="2"/>
  <c r="N10" i="2" s="1"/>
  <c r="I10" i="2"/>
  <c r="L9" i="2"/>
  <c r="I9" i="2"/>
  <c r="M9" i="2" s="1"/>
  <c r="N9" i="2" s="1"/>
  <c r="I8" i="2"/>
  <c r="L8" i="2" s="1"/>
  <c r="M7" i="2"/>
  <c r="I7" i="2"/>
  <c r="L7" i="2" s="1"/>
  <c r="N7" i="2" s="1"/>
  <c r="I6" i="2"/>
  <c r="M6" i="2" s="1"/>
  <c r="M5" i="2"/>
  <c r="L5" i="2"/>
  <c r="N5" i="2" s="1"/>
  <c r="I5" i="2"/>
  <c r="N40" i="2" l="1"/>
  <c r="N204" i="2"/>
  <c r="M224" i="2"/>
  <c r="L224" i="2"/>
  <c r="N224" i="2" s="1"/>
  <c r="M240" i="2"/>
  <c r="L240" i="2"/>
  <c r="M256" i="2"/>
  <c r="L256" i="2"/>
  <c r="N293" i="2"/>
  <c r="M298" i="2"/>
  <c r="L298" i="2"/>
  <c r="N298" i="2" s="1"/>
  <c r="L12" i="2"/>
  <c r="N12" i="2" s="1"/>
  <c r="L19" i="2"/>
  <c r="N19" i="2" s="1"/>
  <c r="L28" i="2"/>
  <c r="N28" i="2" s="1"/>
  <c r="L35" i="2"/>
  <c r="N35" i="2" s="1"/>
  <c r="L44" i="2"/>
  <c r="N44" i="2" s="1"/>
  <c r="L49" i="2"/>
  <c r="N49" i="2" s="1"/>
  <c r="L57" i="2"/>
  <c r="N57" i="2" s="1"/>
  <c r="L65" i="2"/>
  <c r="N65" i="2" s="1"/>
  <c r="L73" i="2"/>
  <c r="N73" i="2" s="1"/>
  <c r="L150" i="2"/>
  <c r="N150" i="2" s="1"/>
  <c r="N153" i="2"/>
  <c r="M156" i="2"/>
  <c r="N156" i="2" s="1"/>
  <c r="L159" i="2"/>
  <c r="N159" i="2" s="1"/>
  <c r="M178" i="2"/>
  <c r="L178" i="2"/>
  <c r="N178" i="2" s="1"/>
  <c r="M181" i="2"/>
  <c r="N181" i="2" s="1"/>
  <c r="M187" i="2"/>
  <c r="L187" i="2"/>
  <c r="N197" i="2"/>
  <c r="L200" i="2"/>
  <c r="N200" i="2" s="1"/>
  <c r="L209" i="2"/>
  <c r="N209" i="2" s="1"/>
  <c r="L212" i="2"/>
  <c r="N212" i="2" s="1"/>
  <c r="L217" i="2"/>
  <c r="N217" i="2" s="1"/>
  <c r="L233" i="2"/>
  <c r="N233" i="2" s="1"/>
  <c r="L249" i="2"/>
  <c r="N249" i="2" s="1"/>
  <c r="L265" i="2"/>
  <c r="N265" i="2" s="1"/>
  <c r="L269" i="2"/>
  <c r="N269" i="2" s="1"/>
  <c r="N273" i="2"/>
  <c r="N277" i="2"/>
  <c r="M293" i="2"/>
  <c r="M194" i="2"/>
  <c r="L194" i="2"/>
  <c r="N194" i="2" s="1"/>
  <c r="N245" i="2"/>
  <c r="L141" i="2"/>
  <c r="N141" i="2" s="1"/>
  <c r="L191" i="2"/>
  <c r="N191" i="2" s="1"/>
  <c r="M210" i="2"/>
  <c r="L210" i="2"/>
  <c r="N210" i="2" s="1"/>
  <c r="M218" i="2"/>
  <c r="L218" i="2"/>
  <c r="N218" i="2" s="1"/>
  <c r="M278" i="2"/>
  <c r="L278" i="2"/>
  <c r="N278" i="2" s="1"/>
  <c r="M300" i="2"/>
  <c r="L300" i="2"/>
  <c r="N300" i="2" s="1"/>
  <c r="L6" i="2"/>
  <c r="N6" i="2" s="1"/>
  <c r="M8" i="2"/>
  <c r="N8" i="2" s="1"/>
  <c r="L13" i="2"/>
  <c r="N13" i="2" s="1"/>
  <c r="M15" i="2"/>
  <c r="N15" i="2" s="1"/>
  <c r="L22" i="2"/>
  <c r="N22" i="2" s="1"/>
  <c r="M24" i="2"/>
  <c r="N24" i="2" s="1"/>
  <c r="L29" i="2"/>
  <c r="N29" i="2" s="1"/>
  <c r="L38" i="2"/>
  <c r="N38" i="2" s="1"/>
  <c r="M40" i="2"/>
  <c r="L45" i="2"/>
  <c r="N45" i="2" s="1"/>
  <c r="L50" i="2"/>
  <c r="N50" i="2" s="1"/>
  <c r="L66" i="2"/>
  <c r="N66" i="2" s="1"/>
  <c r="L74" i="2"/>
  <c r="N74" i="2" s="1"/>
  <c r="L82" i="2"/>
  <c r="N82" i="2" s="1"/>
  <c r="L90" i="2"/>
  <c r="N90" i="2" s="1"/>
  <c r="L98" i="2"/>
  <c r="N98" i="2" s="1"/>
  <c r="L106" i="2"/>
  <c r="N106" i="2" s="1"/>
  <c r="L114" i="2"/>
  <c r="N114" i="2" s="1"/>
  <c r="L122" i="2"/>
  <c r="N122" i="2" s="1"/>
  <c r="L130" i="2"/>
  <c r="N130" i="2" s="1"/>
  <c r="N151" i="2"/>
  <c r="L157" i="2"/>
  <c r="N157" i="2" s="1"/>
  <c r="M182" i="2"/>
  <c r="N182" i="2" s="1"/>
  <c r="L198" i="2"/>
  <c r="N198" i="2" s="1"/>
  <c r="M204" i="2"/>
  <c r="L207" i="2"/>
  <c r="N207" i="2" s="1"/>
  <c r="M214" i="2"/>
  <c r="L214" i="2"/>
  <c r="N214" i="2" s="1"/>
  <c r="M230" i="2"/>
  <c r="L230" i="2"/>
  <c r="N230" i="2" s="1"/>
  <c r="M246" i="2"/>
  <c r="L246" i="2"/>
  <c r="N246" i="2" s="1"/>
  <c r="M262" i="2"/>
  <c r="L262" i="2"/>
  <c r="N262" i="2" s="1"/>
  <c r="N283" i="2"/>
  <c r="M295" i="2"/>
  <c r="L295" i="2"/>
  <c r="N295" i="2" s="1"/>
  <c r="M171" i="2"/>
  <c r="L171" i="2"/>
  <c r="L63" i="2"/>
  <c r="N63" i="2" s="1"/>
  <c r="L71" i="2"/>
  <c r="N71" i="2" s="1"/>
  <c r="M188" i="2"/>
  <c r="N188" i="2" s="1"/>
  <c r="M213" i="2"/>
  <c r="M229" i="2"/>
  <c r="M234" i="2"/>
  <c r="L234" i="2"/>
  <c r="N234" i="2" s="1"/>
  <c r="M245" i="2"/>
  <c r="M250" i="2"/>
  <c r="L250" i="2"/>
  <c r="M261" i="2"/>
  <c r="M31" i="2"/>
  <c r="N31" i="2" s="1"/>
  <c r="L58" i="2"/>
  <c r="N58" i="2" s="1"/>
  <c r="L53" i="2"/>
  <c r="N53" i="2" s="1"/>
  <c r="L61" i="2"/>
  <c r="N61" i="2" s="1"/>
  <c r="L69" i="2"/>
  <c r="N69" i="2" s="1"/>
  <c r="L136" i="2"/>
  <c r="N136" i="2" s="1"/>
  <c r="L148" i="2"/>
  <c r="N148" i="2" s="1"/>
  <c r="N167" i="2"/>
  <c r="L173" i="2"/>
  <c r="N173" i="2" s="1"/>
  <c r="N192" i="2"/>
  <c r="N195" i="2"/>
  <c r="N267" i="2"/>
  <c r="N271" i="2"/>
  <c r="M279" i="2"/>
  <c r="L279" i="2"/>
  <c r="M284" i="2"/>
  <c r="L284" i="2"/>
  <c r="L291" i="2"/>
  <c r="N291" i="2" s="1"/>
  <c r="M296" i="2"/>
  <c r="L296" i="2"/>
  <c r="N296" i="2" s="1"/>
  <c r="L301" i="2"/>
  <c r="N301" i="2" s="1"/>
  <c r="N213" i="2"/>
  <c r="N229" i="2"/>
  <c r="M282" i="2"/>
  <c r="L282" i="2"/>
  <c r="N282" i="2" s="1"/>
  <c r="N135" i="2"/>
  <c r="M266" i="2"/>
  <c r="L266" i="2"/>
  <c r="N72" i="2"/>
  <c r="N80" i="2"/>
  <c r="N88" i="2"/>
  <c r="N96" i="2"/>
  <c r="N104" i="2"/>
  <c r="N112" i="2"/>
  <c r="N120" i="2"/>
  <c r="N128" i="2"/>
  <c r="M139" i="2"/>
  <c r="L139" i="2"/>
  <c r="N149" i="2"/>
  <c r="M215" i="2"/>
  <c r="L215" i="2"/>
  <c r="N215" i="2" s="1"/>
  <c r="M231" i="2"/>
  <c r="L231" i="2"/>
  <c r="N231" i="2" s="1"/>
  <c r="M247" i="2"/>
  <c r="L247" i="2"/>
  <c r="N247" i="2" s="1"/>
  <c r="M263" i="2"/>
  <c r="L263" i="2"/>
  <c r="N263" i="2" s="1"/>
  <c r="M268" i="2"/>
  <c r="L268" i="2"/>
  <c r="N268" i="2" s="1"/>
  <c r="M280" i="2"/>
  <c r="L280" i="2"/>
  <c r="N280" i="2" s="1"/>
  <c r="M288" i="2"/>
  <c r="L288" i="2"/>
  <c r="N288" i="2" s="1"/>
  <c r="M162" i="2"/>
  <c r="L162" i="2"/>
  <c r="M203" i="2"/>
  <c r="L203" i="2"/>
  <c r="N203" i="2" s="1"/>
  <c r="N261" i="2"/>
  <c r="L47" i="2"/>
  <c r="N47" i="2" s="1"/>
  <c r="L55" i="2"/>
  <c r="N55" i="2" s="1"/>
  <c r="N18" i="2"/>
  <c r="N34" i="2"/>
  <c r="N48" i="2"/>
  <c r="N56" i="2"/>
  <c r="N64" i="2"/>
  <c r="I306" i="2"/>
  <c r="L51" i="2"/>
  <c r="N51" i="2" s="1"/>
  <c r="L59" i="2"/>
  <c r="N59" i="2" s="1"/>
  <c r="L67" i="2"/>
  <c r="N67" i="2" s="1"/>
  <c r="M146" i="2"/>
  <c r="L146" i="2"/>
  <c r="M149" i="2"/>
  <c r="M155" i="2"/>
  <c r="L155" i="2"/>
  <c r="N155" i="2" s="1"/>
  <c r="N165" i="2"/>
  <c r="L180" i="2"/>
  <c r="N180" i="2" s="1"/>
  <c r="N199" i="2"/>
  <c r="L205" i="2"/>
  <c r="N205" i="2" s="1"/>
  <c r="M216" i="2"/>
  <c r="L216" i="2"/>
  <c r="N216" i="2" s="1"/>
  <c r="M220" i="2"/>
  <c r="L220" i="2"/>
  <c r="N220" i="2" s="1"/>
  <c r="M232" i="2"/>
  <c r="L232" i="2"/>
  <c r="N232" i="2" s="1"/>
  <c r="M236" i="2"/>
  <c r="L236" i="2"/>
  <c r="N236" i="2" s="1"/>
  <c r="M248" i="2"/>
  <c r="L248" i="2"/>
  <c r="N248" i="2" s="1"/>
  <c r="M252" i="2"/>
  <c r="L252" i="2"/>
  <c r="N252" i="2" s="1"/>
  <c r="M264" i="2"/>
  <c r="L264" i="2"/>
  <c r="N264" i="2" s="1"/>
  <c r="M272" i="2"/>
  <c r="L272" i="2"/>
  <c r="N272" i="2" s="1"/>
  <c r="M297" i="2"/>
  <c r="N297" i="2" s="1"/>
  <c r="M294" i="2"/>
  <c r="L294" i="2"/>
  <c r="N294" i="2" s="1"/>
  <c r="M228" i="2"/>
  <c r="L228" i="2"/>
  <c r="M244" i="2"/>
  <c r="L244" i="2"/>
  <c r="M260" i="2"/>
  <c r="L260" i="2"/>
  <c r="M276" i="2"/>
  <c r="L276" i="2"/>
  <c r="N276" i="2" s="1"/>
  <c r="M292" i="2"/>
  <c r="L292" i="2"/>
  <c r="M222" i="2"/>
  <c r="L222" i="2"/>
  <c r="M238" i="2"/>
  <c r="L238" i="2"/>
  <c r="M254" i="2"/>
  <c r="L254" i="2"/>
  <c r="N254" i="2" s="1"/>
  <c r="M270" i="2"/>
  <c r="L270" i="2"/>
  <c r="M286" i="2"/>
  <c r="L286" i="2"/>
  <c r="M302" i="2"/>
  <c r="L302" i="2"/>
  <c r="M226" i="2"/>
  <c r="L226" i="2"/>
  <c r="N226" i="2" s="1"/>
  <c r="M242" i="2"/>
  <c r="L242" i="2"/>
  <c r="M258" i="2"/>
  <c r="L258" i="2"/>
  <c r="M274" i="2"/>
  <c r="L274" i="2"/>
  <c r="M290" i="2"/>
  <c r="L290" i="2"/>
  <c r="N290" i="2" s="1"/>
  <c r="L304" i="2"/>
  <c r="N304" i="2" s="1"/>
  <c r="L306" i="2" l="1"/>
  <c r="N242" i="2"/>
  <c r="N270" i="2"/>
  <c r="N292" i="2"/>
  <c r="N228" i="2"/>
  <c r="N266" i="2"/>
  <c r="N171" i="2"/>
  <c r="N187" i="2"/>
  <c r="N240" i="2"/>
  <c r="M306" i="2"/>
  <c r="N274" i="2"/>
  <c r="N302" i="2"/>
  <c r="N238" i="2"/>
  <c r="N260" i="2"/>
  <c r="N146" i="2"/>
  <c r="N162" i="2"/>
  <c r="N284" i="2"/>
  <c r="N258" i="2"/>
  <c r="N286" i="2"/>
  <c r="N222" i="2"/>
  <c r="N244" i="2"/>
  <c r="N139" i="2"/>
  <c r="N306" i="2" s="1"/>
  <c r="N279" i="2"/>
  <c r="N250" i="2"/>
  <c r="N256" i="2"/>
</calcChain>
</file>

<file path=xl/sharedStrings.xml><?xml version="1.0" encoding="utf-8"?>
<sst xmlns="http://schemas.openxmlformats.org/spreadsheetml/2006/main" count="41" uniqueCount="40">
  <si>
    <t>Kurtaxen- und Beherbergungstaxen-Ansätze</t>
  </si>
  <si>
    <t>Kurtaxe nach Objekttyp (Art. 5 Abs. 1)</t>
  </si>
  <si>
    <t>Objekttyp</t>
  </si>
  <si>
    <t>CHF / Nacht (Erw.)</t>
  </si>
  <si>
    <t>Bemerkung</t>
  </si>
  <si>
    <t>Hotel</t>
  </si>
  <si>
    <t>Art. 5 Abs. 1 lit. a</t>
  </si>
  <si>
    <t>Ferienwohnung / Gästezimmer / Airbnb</t>
  </si>
  <si>
    <t>Art. 5 Abs. 1 lit. b</t>
  </si>
  <si>
    <t>Gruppenunterkunft</t>
  </si>
  <si>
    <t>Art. 5 Abs. 1 lit. d</t>
  </si>
  <si>
    <t>Maiensäss</t>
  </si>
  <si>
    <t>Art. 5 Abs. 1 lit. c</t>
  </si>
  <si>
    <t>Camping</t>
  </si>
  <si>
    <t>Art. 5 Abs. 1 lit. e</t>
  </si>
  <si>
    <t>Weitere Ansätze</t>
  </si>
  <si>
    <t>Kinderermässigung Kurtaxe (6–16 Jahre)</t>
  </si>
  <si>
    <t>Art. 5 Abs. 2 – halber Ansatz</t>
  </si>
  <si>
    <t>Beherbergungstaxe CHF / Nacht</t>
  </si>
  <si>
    <t>Art. 12 Abs. 1</t>
  </si>
  <si>
    <t>Kinderermässigung Beherbergungstaxe</t>
  </si>
  <si>
    <t>Art. 12 Abs. 2 lit. a</t>
  </si>
  <si>
    <t>Camping-Ermässigung Beherbergungstaxe</t>
  </si>
  <si>
    <t>Art. 12 Abs. 2 lit. b</t>
  </si>
  <si>
    <t>Hinweis: Diese Ansätze steuern alle Berechnungen in 'Datenerfassung'. Bei Reglementsänderung nur hier anpassen.</t>
  </si>
  <si>
    <t>Datenerfassung – effektive Meldungen</t>
  </si>
  <si>
    <t>Eine Zeile pro Aufenthalt. Kanal, Objekttyp = Dropdown. Personen total = Rohwert (z.B. aus Hotel-Report); Erwachsene/Kinder optional, falls bekannt. Kurtaxe/Beherbergungstaxe berechnen sich automatisch.</t>
  </si>
  <si>
    <t>Kanal</t>
  </si>
  <si>
    <t>Vermieter / Betrieb</t>
  </si>
  <si>
    <t>Herkunftsland</t>
  </si>
  <si>
    <t>Personen total</t>
  </si>
  <si>
    <t>Ankunft</t>
  </si>
  <si>
    <t>Abreise</t>
  </si>
  <si>
    <t>Übernachtungen</t>
  </si>
  <si>
    <t>Erwachsene</t>
  </si>
  <si>
    <t>Kinder (6-16)</t>
  </si>
  <si>
    <t>Kurtaxe (CHF)</t>
  </si>
  <si>
    <t>Beherbergungstaxe (CHF)</t>
  </si>
  <si>
    <t>Gesamt (CHF)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</si>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</sst>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9" x14ac:knownFonts="1">
    <font>
      <sz val="11"/>
      <color theme="1"/>
      <name val="Calibri"/>
      <family val="2"/>
      <charset val="1"/>
    </font>
    <font>
      <b/>
      <sz val="14"/>
      <color rgb="FF1F4E5F"/>
      <name val="Arial"/>
      <charset val="1"/>
    </font>
    <font>
      <b/>
      <sz val="11"/>
      <color rgb="FF000000"/>
      <name val="Arial"/>
      <charset val="1"/>
    </font>
    <font>
      <b/>
      <sz val="10"/>
      <color rgb="FFFFFFFF"/>
      <name val="Arial"/>
      <charset val="1"/>
    </font>
    <font>
      <sz val="10"/>
      <color rgb="FF000000"/>
      <name val="Arial"/>
      <charset val="1"/>
    </font>
    <font>
      <sz val="10"/>
      <color rgb="FF0000FF"/>
      <name val="Arial"/>
      <charset val="1"/>
    </font>
    <font>
      <i/>
      <sz val="9"/>
      <color rgb="FF000000"/>
      <name val="Arial"/>
      <charset val="1"/>
    </font>
    <font>
      <i/>
      <sz val="9"/>
      <color rgb="FFC00000"/>
      <name val="Arial"/>
      <charset val="1"/>
    </font>
    <font>
      <b/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1F4E5F"/>
        <bgColor rgb="FF333333"/>
      </patternFill>
    </fill>
    <fill>
      <patternFill patternType="solid">
        <fgColor rgb="FFF2F2F2"/>
        <bgColor rgb="FFFFFFFF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1" xfId="0" applyFont="1" applyBorder="1"/>
    <xf numFmtId="4" fontId="5" fillId="0" borderId="1" xfId="0" applyNumberFormat="1" applyFont="1" applyBorder="1"/>
    <xf numFmtId="0" fontId="6" fillId="0" borderId="1" xfId="0" applyFont="1" applyBorder="1"/>
    <xf numFmtId="9" fontId="5" fillId="0" borderId="1" xfId="0" applyNumberFormat="1" applyFont="1" applyBorder="1"/>
    <xf numFmtId="0" fontId="7" fillId="0" borderId="0" xfId="0" applyFont="1" applyAlignment="1">
      <alignment wrapText="1"/>
    </xf>
    <xf numFmtId="0" fontId="6" fillId="0" borderId="0" xfId="0" applyFont="1"/>
    <xf numFmtId="0" fontId="3" fillId="2" borderId="1" xfId="0" applyFont="1" applyFill="1" applyBorder="1" applyAlignment="1">
      <alignment horizontal="center" wrapText="1"/>
    </xf>
    <xf numFmtId="0" fontId="0" fillId="0" borderId="1" xfId="0" applyBorder="1"/>
    <xf numFmtId="164" fontId="0" fillId="0" borderId="1" xfId="0" applyNumberFormat="1" applyBorder="1"/>
    <xf numFmtId="164" fontId="4" fillId="0" borderId="1" xfId="0" applyNumberFormat="1" applyFont="1" applyBorder="1"/>
    <xf numFmtId="4" fontId="4" fillId="0" borderId="1" xfId="0" applyNumberFormat="1" applyFont="1" applyBorder="1"/>
    <xf numFmtId="4" fontId="8" fillId="0" borderId="1" xfId="0" applyNumberFormat="1" applyFont="1" applyBorder="1"/>
    <xf numFmtId="0" fontId="0" fillId="3" borderId="1" xfId="0" applyFill="1" applyBorder="1"/>
    <xf numFmtId="164" fontId="0" fillId="3" borderId="1" xfId="0" applyNumberFormat="1" applyFill="1" applyBorder="1"/>
    <xf numFmtId="164" fontId="4" fillId="3" borderId="1" xfId="0" applyNumberFormat="1" applyFont="1" applyFill="1" applyBorder="1"/>
    <xf numFmtId="0" fontId="4" fillId="3" borderId="1" xfId="0" applyFont="1" applyFill="1" applyBorder="1"/>
    <xf numFmtId="4" fontId="4" fillId="3" borderId="1" xfId="0" applyNumberFormat="1" applyFont="1" applyFill="1" applyBorder="1"/>
    <xf numFmtId="4" fontId="8" fillId="3" borderId="1" xfId="0" applyNumberFormat="1" applyFont="1" applyFill="1" applyBorder="1"/>
    <xf numFmtId="0" fontId="8" fillId="0" borderId="2" xfId="0" applyFont="1" applyBorder="1"/>
    <xf numFmtId="164" fontId="8" fillId="0" borderId="2" xfId="0" applyNumberFormat="1" applyFont="1" applyBorder="1"/>
    <xf numFmtId="4" fontId="8" fillId="0" borderId="2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4E5F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8"/>
  <sheetViews>
    <sheetView showGridLines="0" zoomScaleNormal="100" workbookViewId="0"/>
  </sheetViews>
  <sheetFormatPr baseColWidth="10" defaultColWidth="8.7109375" defaultRowHeight="15" x14ac:dyDescent="0.25"/>
  <cols>
    <col min="2" max="2" width="34" customWidth="1"/>
    <col min="3" max="3" width="16" customWidth="1"/>
    <col min="4" max="4" width="55" customWidth="1"/>
  </cols>
  <sheetData>
    <row r="2" spans="2:4" ht="17.25" customHeight="1" x14ac:dyDescent="0.25">
      <c r="B2" s="1" t="s">
        <v>0</v>
      </c>
    </row>
    <row r="4" spans="2:4" ht="15" customHeight="1" x14ac:dyDescent="0.25">
      <c r="B4" s="2" t="s">
        <v>1</v>
      </c>
    </row>
    <row r="5" spans="2:4" ht="15" customHeight="1" x14ac:dyDescent="0.25">
      <c r="B5" s="3" t="s">
        <v>2</v>
      </c>
      <c r="C5" s="3" t="s">
        <v>3</v>
      </c>
      <c r="D5" s="3" t="s">
        <v>4</v>
      </c>
    </row>
    <row r="6" spans="2:4" ht="15" customHeight="1" x14ac:dyDescent="0.25">
      <c r="B6" s="4" t="s">
        <v>5</v>
      </c>
      <c r="C6" s="5">
        <v>3</v>
      </c>
      <c r="D6" s="6" t="s">
        <v>6</v>
      </c>
    </row>
    <row r="7" spans="2:4" ht="15" customHeight="1" x14ac:dyDescent="0.25">
      <c r="B7" s="4" t="s">
        <v>7</v>
      </c>
      <c r="C7" s="5">
        <v>3</v>
      </c>
      <c r="D7" s="6" t="s">
        <v>8</v>
      </c>
    </row>
    <row r="8" spans="2:4" ht="15" customHeight="1" x14ac:dyDescent="0.25">
      <c r="B8" s="4" t="s">
        <v>9</v>
      </c>
      <c r="C8" s="5">
        <v>3</v>
      </c>
      <c r="D8" s="6" t="s">
        <v>10</v>
      </c>
    </row>
    <row r="9" spans="2:4" ht="15" customHeight="1" x14ac:dyDescent="0.25">
      <c r="B9" s="4" t="s">
        <v>11</v>
      </c>
      <c r="C9" s="5">
        <v>2</v>
      </c>
      <c r="D9" s="6" t="s">
        <v>12</v>
      </c>
    </row>
    <row r="10" spans="2:4" ht="15" customHeight="1" x14ac:dyDescent="0.25">
      <c r="B10" s="4" t="s">
        <v>13</v>
      </c>
      <c r="C10" s="5">
        <v>2</v>
      </c>
      <c r="D10" s="6" t="s">
        <v>14</v>
      </c>
    </row>
    <row r="12" spans="2:4" ht="15" customHeight="1" x14ac:dyDescent="0.25">
      <c r="B12" s="2" t="s">
        <v>15</v>
      </c>
    </row>
    <row r="13" spans="2:4" ht="15" customHeight="1" x14ac:dyDescent="0.25">
      <c r="B13" s="4" t="s">
        <v>16</v>
      </c>
      <c r="C13" s="7">
        <v>0.5</v>
      </c>
      <c r="D13" s="6" t="s">
        <v>17</v>
      </c>
    </row>
    <row r="14" spans="2:4" ht="15" customHeight="1" x14ac:dyDescent="0.25">
      <c r="B14" s="4" t="s">
        <v>18</v>
      </c>
      <c r="C14" s="5">
        <v>0.5</v>
      </c>
      <c r="D14" s="6" t="s">
        <v>19</v>
      </c>
    </row>
    <row r="15" spans="2:4" ht="15" customHeight="1" x14ac:dyDescent="0.25">
      <c r="B15" s="4" t="s">
        <v>20</v>
      </c>
      <c r="C15" s="7">
        <v>0.5</v>
      </c>
      <c r="D15" s="6" t="s">
        <v>21</v>
      </c>
    </row>
    <row r="16" spans="2:4" ht="15" customHeight="1" x14ac:dyDescent="0.25">
      <c r="B16" s="4" t="s">
        <v>22</v>
      </c>
      <c r="C16" s="7">
        <v>0.5</v>
      </c>
      <c r="D16" s="6" t="s">
        <v>23</v>
      </c>
    </row>
    <row r="18" spans="2:2" ht="36.75" customHeight="1" x14ac:dyDescent="0.25">
      <c r="B18" s="8" t="s">
        <v>24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306"/>
  <sheetViews>
    <sheetView showGridLines="0" tabSelected="1" zoomScaleNormal="100" workbookViewId="0">
      <pane ySplit="4" topLeftCell="A5" activePane="bottomLeft" state="frozen"/>
      <selection pane="bottomLeft" activeCell="N5" sqref="N5"/>
    </sheetView>
  </sheetViews>
  <sheetFormatPr baseColWidth="10" defaultColWidth="8.7109375" defaultRowHeight="15" x14ac:dyDescent="0.25"/>
  <cols>
    <col min="2" max="2" width="20" customWidth="1"/>
    <col min="3" max="3" width="26" customWidth="1"/>
    <col min="4" max="4" width="22" customWidth="1"/>
    <col min="5" max="5" width="16" customWidth="1"/>
    <col min="6" max="7" width="14" customWidth="1"/>
    <col min="8" max="8" width="12" customWidth="1"/>
    <col min="9" max="9" width="16" customWidth="1"/>
    <col min="10" max="10" width="13" customWidth="1"/>
    <col min="11" max="12" width="14" customWidth="1"/>
    <col min="13" max="13" width="19" customWidth="1"/>
    <col min="14" max="14" width="13" customWidth="1"/>
  </cols>
  <sheetData>
    <row r="2" spans="2:14" ht="17.25" customHeight="1" x14ac:dyDescent="0.25">
      <c r="B2" s="1" t="s">
        <v>25</v>
      </c>
    </row>
    <row r="3" spans="2:14" ht="15" customHeight="1" x14ac:dyDescent="0.25">
      <c r="B3" s="9" t="s">
        <v>26</v>
      </c>
    </row>
    <row r="4" spans="2:14" ht="31.5" customHeight="1" x14ac:dyDescent="0.25">
      <c r="B4" s="10" t="s">
        <v>27</v>
      </c>
      <c r="C4" s="10" t="s">
        <v>2</v>
      </c>
      <c r="D4" s="10" t="s">
        <v>28</v>
      </c>
      <c r="E4" s="10" t="s">
        <v>29</v>
      </c>
      <c r="F4" s="10" t="s">
        <v>30</v>
      </c>
      <c r="G4" s="10" t="s">
        <v>31</v>
      </c>
      <c r="H4" s="10" t="s">
        <v>32</v>
      </c>
      <c r="I4" s="10" t="s">
        <v>33</v>
      </c>
      <c r="J4" s="10" t="s">
        <v>34</v>
      </c>
      <c r="K4" s="10" t="s">
        <v>35</v>
      </c>
      <c r="L4" s="10" t="s">
        <v>36</v>
      </c>
      <c r="M4" s="10" t="s">
        <v>37</v>
      </c>
      <c r="N4" s="10" t="s">
        <v>38</v>
      </c>
    </row>
    <row r="5" spans="2:14" ht="15" customHeight="1" x14ac:dyDescent="0.25">
      <c r="B5" s="11"/>
      <c r="C5" s="11"/>
      <c r="D5" s="11"/>
      <c r="E5" s="11"/>
      <c r="F5" s="11"/>
      <c r="G5" s="12"/>
      <c r="H5" s="13"/>
      <c r="I5" s="11" t="str">
        <f t="shared" ref="I5:I68" si="0">IF(OR(G5="",H5=""),"",H5-G5)</f>
        <v/>
      </c>
      <c r="J5" s="11"/>
      <c r="K5" s="4"/>
      <c r="L5" s="14" t="str">
        <f>IF(OR($C5="",I5=""),"",IF(OR(J5&lt;&gt;"",K5&lt;&gt;""),N(J5)*I5*VLOOKUP($C5,Tarife!$B$6:$C$10,2,0)+N(K5)*I5*VLOOKUP($C5,Tarife!$B$6:$C$10,2,0)*Tarife!$C$13,IF(F5="","",F5*I5*VLOOKUP($C5,Tarife!$B$6:$C$10,2,0))))</f>
        <v/>
      </c>
      <c r="M5" s="14" t="str">
        <f>IF(OR($C5="",I5=""),"",IF(OR(J5&lt;&gt;"",K5&lt;&gt;""),(N(J5)+N(K5))*I5*Tarife!$C$14-N(K5)*I5*Tarife!$C$15-IF($C5="Camping",(N(J5)+N(K5))*I5*Tarife!$C$16,0),IF(F5="","",F5*I5*Tarife!$C$14-IF($C5="Camping",F5*I5*Tarife!$C$16,0))))</f>
        <v/>
      </c>
      <c r="N5" s="15" t="str">
        <f t="shared" ref="N5:N68" si="1">IF(OR(L5="",M5=""),"",L5+M5)</f>
        <v/>
      </c>
    </row>
    <row r="6" spans="2:14" ht="15" customHeight="1" x14ac:dyDescent="0.25">
      <c r="B6" s="16"/>
      <c r="C6" s="16"/>
      <c r="D6" s="16"/>
      <c r="E6" s="16"/>
      <c r="F6" s="16"/>
      <c r="G6" s="17"/>
      <c r="H6" s="18"/>
      <c r="I6" s="16" t="str">
        <f t="shared" si="0"/>
        <v/>
      </c>
      <c r="J6" s="16"/>
      <c r="K6" s="19"/>
      <c r="L6" s="20" t="str">
        <f>IF(OR($C6="",I6=""),"",IF(OR(J6&lt;&gt;"",K6&lt;&gt;""),N(J6)*I6*VLOOKUP($C6,Tarife!$B$6:$C$10,2,0)+N(K6)*I6*VLOOKUP($C6,Tarife!$B$6:$C$10,2,0)*Tarife!$C$13,IF(F6="","",F6*I6*VLOOKUP($C6,Tarife!$B$6:$C$10,2,0))))</f>
        <v/>
      </c>
      <c r="M6" s="20" t="str">
        <f>IF(OR($C6="",I6=""),"",IF(OR(J6&lt;&gt;"",K6&lt;&gt;""),(N(J6)+N(K6))*I6*Tarife!$C$14-N(K6)*I6*Tarife!$C$15-IF($C6="Camping",(N(J6)+N(K6))*I6*Tarife!$C$16,0),IF(F6="","",F6*I6*Tarife!$C$14-IF($C6="Camping",F6*I6*Tarife!$C$16,0))))</f>
        <v/>
      </c>
      <c r="N6" s="21" t="str">
        <f t="shared" si="1"/>
        <v/>
      </c>
    </row>
    <row r="7" spans="2:14" ht="15" customHeight="1" x14ac:dyDescent="0.25">
      <c r="B7" s="11"/>
      <c r="C7" s="16"/>
      <c r="D7" s="11"/>
      <c r="E7" s="11"/>
      <c r="F7" s="11"/>
      <c r="G7" s="12"/>
      <c r="H7" s="13"/>
      <c r="I7" s="11" t="str">
        <f t="shared" si="0"/>
        <v/>
      </c>
      <c r="J7" s="11"/>
      <c r="K7" s="4"/>
      <c r="L7" s="14" t="str">
        <f>IF(OR($C7="",I7=""),"",IF(OR(J7&lt;&gt;"",K7&lt;&gt;""),N(J7)*I7*VLOOKUP($C7,Tarife!$B$6:$C$10,2,0)+N(K7)*I7*VLOOKUP($C7,Tarife!$B$6:$C$10,2,0)*Tarife!$C$13,IF(F7="","",F7*I7*VLOOKUP($C7,Tarife!$B$6:$C$10,2,0))))</f>
        <v/>
      </c>
      <c r="M7" s="14" t="str">
        <f>IF(OR($C7="",I7=""),"",IF(OR(J7&lt;&gt;"",K7&lt;&gt;""),(N(J7)+N(K7))*I7*Tarife!$C$14-N(K7)*I7*Tarife!$C$15-IF($C7="Camping",(N(J7)+N(K7))*I7*Tarife!$C$16,0),IF(F7="","",F7*I7*Tarife!$C$14-IF($C7="Camping",F7*I7*Tarife!$C$16,0))))</f>
        <v/>
      </c>
      <c r="N7" s="15" t="str">
        <f t="shared" si="1"/>
        <v/>
      </c>
    </row>
    <row r="8" spans="2:14" ht="15" customHeight="1" x14ac:dyDescent="0.25">
      <c r="B8" s="16"/>
      <c r="C8" s="16"/>
      <c r="D8" s="16"/>
      <c r="E8" s="16"/>
      <c r="F8" s="16"/>
      <c r="G8" s="17"/>
      <c r="H8" s="18"/>
      <c r="I8" s="16" t="str">
        <f t="shared" si="0"/>
        <v/>
      </c>
      <c r="J8" s="16"/>
      <c r="K8" s="19"/>
      <c r="L8" s="20" t="str">
        <f>IF(OR($C8="",I8=""),"",IF(OR(J8&lt;&gt;"",K8&lt;&gt;""),N(J8)*I8*VLOOKUP($C8,Tarife!$B$6:$C$10,2,0)+N(K8)*I8*VLOOKUP($C8,Tarife!$B$6:$C$10,2,0)*Tarife!$C$13,IF(F8="","",F8*I8*VLOOKUP($C8,Tarife!$B$6:$C$10,2,0))))</f>
        <v/>
      </c>
      <c r="M8" s="20" t="str">
        <f>IF(OR($C8="",I8=""),"",IF(OR(J8&lt;&gt;"",K8&lt;&gt;""),(N(J8)+N(K8))*I8*Tarife!$C$14-N(K8)*I8*Tarife!$C$15-IF($C8="Camping",(N(J8)+N(K8))*I8*Tarife!$C$16,0),IF(F8="","",F8*I8*Tarife!$C$14-IF($C8="Camping",F8*I8*Tarife!$C$16,0))))</f>
        <v/>
      </c>
      <c r="N8" s="21" t="str">
        <f t="shared" si="1"/>
        <v/>
      </c>
    </row>
    <row r="9" spans="2:14" ht="15" customHeight="1" x14ac:dyDescent="0.25">
      <c r="B9" s="11"/>
      <c r="C9" s="16"/>
      <c r="D9" s="11"/>
      <c r="E9" s="11"/>
      <c r="F9" s="11"/>
      <c r="G9" s="12"/>
      <c r="H9" s="13"/>
      <c r="I9" s="11" t="str">
        <f t="shared" si="0"/>
        <v/>
      </c>
      <c r="J9" s="11"/>
      <c r="K9" s="4"/>
      <c r="L9" s="14" t="str">
        <f>IF(OR($C9="",I9=""),"",IF(OR(J9&lt;&gt;"",K9&lt;&gt;""),N(J9)*I9*VLOOKUP($C9,Tarife!$B$6:$C$10,2,0)+N(K9)*I9*VLOOKUP($C9,Tarife!$B$6:$C$10,2,0)*Tarife!$C$13,IF(F9="","",F9*I9*VLOOKUP($C9,Tarife!$B$6:$C$10,2,0))))</f>
        <v/>
      </c>
      <c r="M9" s="14" t="str">
        <f>IF(OR($C9="",I9=""),"",IF(OR(J9&lt;&gt;"",K9&lt;&gt;""),(N(J9)+N(K9))*I9*Tarife!$C$14-N(K9)*I9*Tarife!$C$15-IF($C9="Camping",(N(J9)+N(K9))*I9*Tarife!$C$16,0),IF(F9="","",F9*I9*Tarife!$C$14-IF($C9="Camping",F9*I9*Tarife!$C$16,0))))</f>
        <v/>
      </c>
      <c r="N9" s="15" t="str">
        <f t="shared" si="1"/>
        <v/>
      </c>
    </row>
    <row r="10" spans="2:14" ht="15" customHeight="1" x14ac:dyDescent="0.25">
      <c r="B10" s="16"/>
      <c r="C10" s="16"/>
      <c r="D10" s="16"/>
      <c r="E10" s="16"/>
      <c r="F10" s="16"/>
      <c r="G10" s="17"/>
      <c r="H10" s="18"/>
      <c r="I10" s="16" t="str">
        <f t="shared" si="0"/>
        <v/>
      </c>
      <c r="J10" s="16"/>
      <c r="K10" s="19"/>
      <c r="L10" s="20" t="str">
        <f>IF(OR($C10="",I10=""),"",IF(OR(J10&lt;&gt;"",K10&lt;&gt;""),N(J10)*I10*VLOOKUP($C10,Tarife!$B$6:$C$10,2,0)+N(K10)*I10*VLOOKUP($C10,Tarife!$B$6:$C$10,2,0)*Tarife!$C$13,IF(F10="","",F10*I10*VLOOKUP($C10,Tarife!$B$6:$C$10,2,0))))</f>
        <v/>
      </c>
      <c r="M10" s="20" t="str">
        <f>IF(OR($C10="",I10=""),"",IF(OR(J10&lt;&gt;"",K10&lt;&gt;""),(N(J10)+N(K10))*I10*Tarife!$C$14-N(K10)*I10*Tarife!$C$15-IF($C10="Camping",(N(J10)+N(K10))*I10*Tarife!$C$16,0),IF(F10="","",F10*I10*Tarife!$C$14-IF($C10="Camping",F10*I10*Tarife!$C$16,0))))</f>
        <v/>
      </c>
      <c r="N10" s="21" t="str">
        <f t="shared" si="1"/>
        <v/>
      </c>
    </row>
    <row r="11" spans="2:14" ht="15" customHeight="1" x14ac:dyDescent="0.25">
      <c r="B11" s="11"/>
      <c r="C11" s="16"/>
      <c r="D11" s="11"/>
      <c r="E11" s="11"/>
      <c r="F11" s="11"/>
      <c r="G11" s="12"/>
      <c r="H11" s="13"/>
      <c r="I11" s="11" t="str">
        <f t="shared" si="0"/>
        <v/>
      </c>
      <c r="J11" s="11"/>
      <c r="K11" s="4"/>
      <c r="L11" s="14" t="str">
        <f>IF(OR($C11="",I11=""),"",IF(OR(J11&lt;&gt;"",K11&lt;&gt;""),N(J11)*I11*VLOOKUP($C11,Tarife!$B$6:$C$10,2,0)+N(K11)*I11*VLOOKUP($C11,Tarife!$B$6:$C$10,2,0)*Tarife!$C$13,IF(F11="","",F11*I11*VLOOKUP($C11,Tarife!$B$6:$C$10,2,0))))</f>
        <v/>
      </c>
      <c r="M11" s="14" t="str">
        <f>IF(OR($C11="",I11=""),"",IF(OR(J11&lt;&gt;"",K11&lt;&gt;""),(N(J11)+N(K11))*I11*Tarife!$C$14-N(K11)*I11*Tarife!$C$15-IF($C11="Camping",(N(J11)+N(K11))*I11*Tarife!$C$16,0),IF(F11="","",F11*I11*Tarife!$C$14-IF($C11="Camping",F11*I11*Tarife!$C$16,0))))</f>
        <v/>
      </c>
      <c r="N11" s="15" t="str">
        <f t="shared" si="1"/>
        <v/>
      </c>
    </row>
    <row r="12" spans="2:14" ht="15" customHeight="1" x14ac:dyDescent="0.25">
      <c r="B12" s="16"/>
      <c r="C12" s="16"/>
      <c r="D12" s="16"/>
      <c r="E12" s="16"/>
      <c r="F12" s="16"/>
      <c r="G12" s="17"/>
      <c r="H12" s="18"/>
      <c r="I12" s="16" t="str">
        <f t="shared" si="0"/>
        <v/>
      </c>
      <c r="J12" s="16"/>
      <c r="K12" s="19"/>
      <c r="L12" s="20" t="str">
        <f>IF(OR($C12="",I12=""),"",IF(OR(J12&lt;&gt;"",K12&lt;&gt;""),N(J12)*I12*VLOOKUP($C12,Tarife!$B$6:$C$10,2,0)+N(K12)*I12*VLOOKUP($C12,Tarife!$B$6:$C$10,2,0)*Tarife!$C$13,IF(F12="","",F12*I12*VLOOKUP($C12,Tarife!$B$6:$C$10,2,0))))</f>
        <v/>
      </c>
      <c r="M12" s="20" t="str">
        <f>IF(OR($C12="",I12=""),"",IF(OR(J12&lt;&gt;"",K12&lt;&gt;""),(N(J12)+N(K12))*I12*Tarife!$C$14-N(K12)*I12*Tarife!$C$15-IF($C12="Camping",(N(J12)+N(K12))*I12*Tarife!$C$16,0),IF(F12="","",F12*I12*Tarife!$C$14-IF($C12="Camping",F12*I12*Tarife!$C$16,0))))</f>
        <v/>
      </c>
      <c r="N12" s="21" t="str">
        <f t="shared" si="1"/>
        <v/>
      </c>
    </row>
    <row r="13" spans="2:14" ht="15" customHeight="1" x14ac:dyDescent="0.25">
      <c r="B13" s="11"/>
      <c r="C13" s="16"/>
      <c r="D13" s="11"/>
      <c r="E13" s="11"/>
      <c r="F13" s="11"/>
      <c r="G13" s="12"/>
      <c r="H13" s="13"/>
      <c r="I13" s="11" t="str">
        <f t="shared" si="0"/>
        <v/>
      </c>
      <c r="J13" s="11"/>
      <c r="K13" s="4"/>
      <c r="L13" s="14" t="str">
        <f>IF(OR($C13="",I13=""),"",IF(OR(J13&lt;&gt;"",K13&lt;&gt;""),N(J13)*I13*VLOOKUP($C13,Tarife!$B$6:$C$10,2,0)+N(K13)*I13*VLOOKUP($C13,Tarife!$B$6:$C$10,2,0)*Tarife!$C$13,IF(F13="","",F13*I13*VLOOKUP($C13,Tarife!$B$6:$C$10,2,0))))</f>
        <v/>
      </c>
      <c r="M13" s="14" t="str">
        <f>IF(OR($C13="",I13=""),"",IF(OR(J13&lt;&gt;"",K13&lt;&gt;""),(N(J13)+N(K13))*I13*Tarife!$C$14-N(K13)*I13*Tarife!$C$15-IF($C13="Camping",(N(J13)+N(K13))*I13*Tarife!$C$16,0),IF(F13="","",F13*I13*Tarife!$C$14-IF($C13="Camping",F13*I13*Tarife!$C$16,0))))</f>
        <v/>
      </c>
      <c r="N13" s="15" t="str">
        <f t="shared" si="1"/>
        <v/>
      </c>
    </row>
    <row r="14" spans="2:14" ht="15" customHeight="1" x14ac:dyDescent="0.25">
      <c r="B14" s="16"/>
      <c r="C14" s="16"/>
      <c r="D14" s="16"/>
      <c r="E14" s="16"/>
      <c r="F14" s="16"/>
      <c r="G14" s="17"/>
      <c r="H14" s="18"/>
      <c r="I14" s="16" t="str">
        <f t="shared" si="0"/>
        <v/>
      </c>
      <c r="J14" s="16"/>
      <c r="K14" s="19"/>
      <c r="L14" s="20" t="str">
        <f>IF(OR($C14="",I14=""),"",IF(OR(J14&lt;&gt;"",K14&lt;&gt;""),N(J14)*I14*VLOOKUP($C14,Tarife!$B$6:$C$10,2,0)+N(K14)*I14*VLOOKUP($C14,Tarife!$B$6:$C$10,2,0)*Tarife!$C$13,IF(F14="","",F14*I14*VLOOKUP($C14,Tarife!$B$6:$C$10,2,0))))</f>
        <v/>
      </c>
      <c r="M14" s="20" t="str">
        <f>IF(OR($C14="",I14=""),"",IF(OR(J14&lt;&gt;"",K14&lt;&gt;""),(N(J14)+N(K14))*I14*Tarife!$C$14-N(K14)*I14*Tarife!$C$15-IF($C14="Camping",(N(J14)+N(K14))*I14*Tarife!$C$16,0),IF(F14="","",F14*I14*Tarife!$C$14-IF($C14="Camping",F14*I14*Tarife!$C$16,0))))</f>
        <v/>
      </c>
      <c r="N14" s="21" t="str">
        <f t="shared" si="1"/>
        <v/>
      </c>
    </row>
    <row r="15" spans="2:14" ht="15" customHeight="1" x14ac:dyDescent="0.25">
      <c r="B15" s="11"/>
      <c r="C15" s="16"/>
      <c r="D15" s="11"/>
      <c r="E15" s="11"/>
      <c r="F15" s="11"/>
      <c r="G15" s="12"/>
      <c r="H15" s="13"/>
      <c r="I15" s="11" t="str">
        <f t="shared" si="0"/>
        <v/>
      </c>
      <c r="J15" s="11"/>
      <c r="K15" s="4"/>
      <c r="L15" s="14" t="str">
        <f>IF(OR($C15="",I15=""),"",IF(OR(J15&lt;&gt;"",K15&lt;&gt;""),N(J15)*I15*VLOOKUP($C15,Tarife!$B$6:$C$10,2,0)+N(K15)*I15*VLOOKUP($C15,Tarife!$B$6:$C$10,2,0)*Tarife!$C$13,IF(F15="","",F15*I15*VLOOKUP($C15,Tarife!$B$6:$C$10,2,0))))</f>
        <v/>
      </c>
      <c r="M15" s="14" t="str">
        <f>IF(OR($C15="",I15=""),"",IF(OR(J15&lt;&gt;"",K15&lt;&gt;""),(N(J15)+N(K15))*I15*Tarife!$C$14-N(K15)*I15*Tarife!$C$15-IF($C15="Camping",(N(J15)+N(K15))*I15*Tarife!$C$16,0),IF(F15="","",F15*I15*Tarife!$C$14-IF($C15="Camping",F15*I15*Tarife!$C$16,0))))</f>
        <v/>
      </c>
      <c r="N15" s="15" t="str">
        <f t="shared" si="1"/>
        <v/>
      </c>
    </row>
    <row r="16" spans="2:14" ht="15" customHeight="1" x14ac:dyDescent="0.25">
      <c r="B16" s="16"/>
      <c r="C16" s="16"/>
      <c r="D16" s="16"/>
      <c r="E16" s="16"/>
      <c r="F16" s="16"/>
      <c r="G16" s="17"/>
      <c r="H16" s="18"/>
      <c r="I16" s="16" t="str">
        <f t="shared" si="0"/>
        <v/>
      </c>
      <c r="J16" s="16"/>
      <c r="K16" s="19"/>
      <c r="L16" s="20" t="str">
        <f>IF(OR($C16="",I16=""),"",IF(OR(J16&lt;&gt;"",K16&lt;&gt;""),N(J16)*I16*VLOOKUP($C16,Tarife!$B$6:$C$10,2,0)+N(K16)*I16*VLOOKUP($C16,Tarife!$B$6:$C$10,2,0)*Tarife!$C$13,IF(F16="","",F16*I16*VLOOKUP($C16,Tarife!$B$6:$C$10,2,0))))</f>
        <v/>
      </c>
      <c r="M16" s="20" t="str">
        <f>IF(OR($C16="",I16=""),"",IF(OR(J16&lt;&gt;"",K16&lt;&gt;""),(N(J16)+N(K16))*I16*Tarife!$C$14-N(K16)*I16*Tarife!$C$15-IF($C16="Camping",(N(J16)+N(K16))*I16*Tarife!$C$16,0),IF(F16="","",F16*I16*Tarife!$C$14-IF($C16="Camping",F16*I16*Tarife!$C$16,0))))</f>
        <v/>
      </c>
      <c r="N16" s="21" t="str">
        <f t="shared" si="1"/>
        <v/>
      </c>
    </row>
    <row r="17" spans="2:14" ht="15" customHeight="1" x14ac:dyDescent="0.25">
      <c r="B17" s="11"/>
      <c r="C17" s="16"/>
      <c r="D17" s="11"/>
      <c r="E17" s="11"/>
      <c r="F17" s="11"/>
      <c r="G17" s="12"/>
      <c r="H17" s="13"/>
      <c r="I17" s="11" t="str">
        <f t="shared" si="0"/>
        <v/>
      </c>
      <c r="J17" s="11"/>
      <c r="K17" s="4"/>
      <c r="L17" s="14" t="str">
        <f>IF(OR($C17="",I17=""),"",IF(OR(J17&lt;&gt;"",K17&lt;&gt;""),N(J17)*I17*VLOOKUP($C17,Tarife!$B$6:$C$10,2,0)+N(K17)*I17*VLOOKUP($C17,Tarife!$B$6:$C$10,2,0)*Tarife!$C$13,IF(F17="","",F17*I17*VLOOKUP($C17,Tarife!$B$6:$C$10,2,0))))</f>
        <v/>
      </c>
      <c r="M17" s="14" t="str">
        <f>IF(OR($C17="",I17=""),"",IF(OR(J17&lt;&gt;"",K17&lt;&gt;""),(N(J17)+N(K17))*I17*Tarife!$C$14-N(K17)*I17*Tarife!$C$15-IF($C17="Camping",(N(J17)+N(K17))*I17*Tarife!$C$16,0),IF(F17="","",F17*I17*Tarife!$C$14-IF($C17="Camping",F17*I17*Tarife!$C$16,0))))</f>
        <v/>
      </c>
      <c r="N17" s="15" t="str">
        <f t="shared" si="1"/>
        <v/>
      </c>
    </row>
    <row r="18" spans="2:14" ht="15" customHeight="1" x14ac:dyDescent="0.25">
      <c r="B18" s="16"/>
      <c r="C18" s="16"/>
      <c r="D18" s="16"/>
      <c r="E18" s="16"/>
      <c r="F18" s="16"/>
      <c r="G18" s="17"/>
      <c r="H18" s="18"/>
      <c r="I18" s="16" t="str">
        <f t="shared" si="0"/>
        <v/>
      </c>
      <c r="J18" s="16"/>
      <c r="K18" s="19"/>
      <c r="L18" s="20" t="str">
        <f>IF(OR($C18="",I18=""),"",IF(OR(J18&lt;&gt;"",K18&lt;&gt;""),N(J18)*I18*VLOOKUP($C18,Tarife!$B$6:$C$10,2,0)+N(K18)*I18*VLOOKUP($C18,Tarife!$B$6:$C$10,2,0)*Tarife!$C$13,IF(F18="","",F18*I18*VLOOKUP($C18,Tarife!$B$6:$C$10,2,0))))</f>
        <v/>
      </c>
      <c r="M18" s="20" t="str">
        <f>IF(OR($C18="",I18=""),"",IF(OR(J18&lt;&gt;"",K18&lt;&gt;""),(N(J18)+N(K18))*I18*Tarife!$C$14-N(K18)*I18*Tarife!$C$15-IF($C18="Camping",(N(J18)+N(K18))*I18*Tarife!$C$16,0),IF(F18="","",F18*I18*Tarife!$C$14-IF($C18="Camping",F18*I18*Tarife!$C$16,0))))</f>
        <v/>
      </c>
      <c r="N18" s="21" t="str">
        <f t="shared" si="1"/>
        <v/>
      </c>
    </row>
    <row r="19" spans="2:14" ht="15" customHeight="1" x14ac:dyDescent="0.25">
      <c r="B19" s="11"/>
      <c r="C19" s="16"/>
      <c r="D19" s="11"/>
      <c r="E19" s="11"/>
      <c r="F19" s="11"/>
      <c r="G19" s="12"/>
      <c r="H19" s="13"/>
      <c r="I19" s="11" t="str">
        <f t="shared" si="0"/>
        <v/>
      </c>
      <c r="J19" s="11"/>
      <c r="K19" s="4"/>
      <c r="L19" s="14" t="str">
        <f>IF(OR($C19="",I19=""),"",IF(OR(J19&lt;&gt;"",K19&lt;&gt;""),N(J19)*I19*VLOOKUP($C19,Tarife!$B$6:$C$10,2,0)+N(K19)*I19*VLOOKUP($C19,Tarife!$B$6:$C$10,2,0)*Tarife!$C$13,IF(F19="","",F19*I19*VLOOKUP($C19,Tarife!$B$6:$C$10,2,0))))</f>
        <v/>
      </c>
      <c r="M19" s="14" t="str">
        <f>IF(OR($C19="",I19=""),"",IF(OR(J19&lt;&gt;"",K19&lt;&gt;""),(N(J19)+N(K19))*I19*Tarife!$C$14-N(K19)*I19*Tarife!$C$15-IF($C19="Camping",(N(J19)+N(K19))*I19*Tarife!$C$16,0),IF(F19="","",F19*I19*Tarife!$C$14-IF($C19="Camping",F19*I19*Tarife!$C$16,0))))</f>
        <v/>
      </c>
      <c r="N19" s="15" t="str">
        <f t="shared" si="1"/>
        <v/>
      </c>
    </row>
    <row r="20" spans="2:14" ht="15" customHeight="1" x14ac:dyDescent="0.25">
      <c r="B20" s="16"/>
      <c r="C20" s="16"/>
      <c r="D20" s="16"/>
      <c r="E20" s="16"/>
      <c r="F20" s="16"/>
      <c r="G20" s="17"/>
      <c r="H20" s="18"/>
      <c r="I20" s="16" t="str">
        <f t="shared" si="0"/>
        <v/>
      </c>
      <c r="J20" s="16"/>
      <c r="K20" s="19"/>
      <c r="L20" s="20" t="str">
        <f>IF(OR($C20="",I20=""),"",IF(OR(J20&lt;&gt;"",K20&lt;&gt;""),N(J20)*I20*VLOOKUP($C20,Tarife!$B$6:$C$10,2,0)+N(K20)*I20*VLOOKUP($C20,Tarife!$B$6:$C$10,2,0)*Tarife!$C$13,IF(F20="","",F20*I20*VLOOKUP($C20,Tarife!$B$6:$C$10,2,0))))</f>
        <v/>
      </c>
      <c r="M20" s="20" t="str">
        <f>IF(OR($C20="",I20=""),"",IF(OR(J20&lt;&gt;"",K20&lt;&gt;""),(N(J20)+N(K20))*I20*Tarife!$C$14-N(K20)*I20*Tarife!$C$15-IF($C20="Camping",(N(J20)+N(K20))*I20*Tarife!$C$16,0),IF(F20="","",F20*I20*Tarife!$C$14-IF($C20="Camping",F20*I20*Tarife!$C$16,0))))</f>
        <v/>
      </c>
      <c r="N20" s="21" t="str">
        <f t="shared" si="1"/>
        <v/>
      </c>
    </row>
    <row r="21" spans="2:14" ht="15" customHeight="1" x14ac:dyDescent="0.25">
      <c r="B21" s="11"/>
      <c r="C21" s="16"/>
      <c r="D21" s="11"/>
      <c r="E21" s="11"/>
      <c r="F21" s="11"/>
      <c r="G21" s="12"/>
      <c r="H21" s="13"/>
      <c r="I21" s="11" t="str">
        <f t="shared" si="0"/>
        <v/>
      </c>
      <c r="J21" s="11"/>
      <c r="K21" s="4"/>
      <c r="L21" s="14" t="str">
        <f>IF(OR($C21="",I21=""),"",IF(OR(J21&lt;&gt;"",K21&lt;&gt;""),N(J21)*I21*VLOOKUP($C21,Tarife!$B$6:$C$10,2,0)+N(K21)*I21*VLOOKUP($C21,Tarife!$B$6:$C$10,2,0)*Tarife!$C$13,IF(F21="","",F21*I21*VLOOKUP($C21,Tarife!$B$6:$C$10,2,0))))</f>
        <v/>
      </c>
      <c r="M21" s="14" t="str">
        <f>IF(OR($C21="",I21=""),"",IF(OR(J21&lt;&gt;"",K21&lt;&gt;""),(N(J21)+N(K21))*I21*Tarife!$C$14-N(K21)*I21*Tarife!$C$15-IF($C21="Camping",(N(J21)+N(K21))*I21*Tarife!$C$16,0),IF(F21="","",F21*I21*Tarife!$C$14-IF($C21="Camping",F21*I21*Tarife!$C$16,0))))</f>
        <v/>
      </c>
      <c r="N21" s="15" t="str">
        <f t="shared" si="1"/>
        <v/>
      </c>
    </row>
    <row r="22" spans="2:14" ht="15" customHeight="1" x14ac:dyDescent="0.25">
      <c r="B22" s="16"/>
      <c r="C22" s="16"/>
      <c r="D22" s="16"/>
      <c r="E22" s="16"/>
      <c r="F22" s="16"/>
      <c r="G22" s="17"/>
      <c r="H22" s="18"/>
      <c r="I22" s="16" t="str">
        <f t="shared" si="0"/>
        <v/>
      </c>
      <c r="J22" s="16"/>
      <c r="K22" s="19"/>
      <c r="L22" s="20" t="str">
        <f>IF(OR($C22="",I22=""),"",IF(OR(J22&lt;&gt;"",K22&lt;&gt;""),N(J22)*I22*VLOOKUP($C22,Tarife!$B$6:$C$10,2,0)+N(K22)*I22*VLOOKUP($C22,Tarife!$B$6:$C$10,2,0)*Tarife!$C$13,IF(F22="","",F22*I22*VLOOKUP($C22,Tarife!$B$6:$C$10,2,0))))</f>
        <v/>
      </c>
      <c r="M22" s="20" t="str">
        <f>IF(OR($C22="",I22=""),"",IF(OR(J22&lt;&gt;"",K22&lt;&gt;""),(N(J22)+N(K22))*I22*Tarife!$C$14-N(K22)*I22*Tarife!$C$15-IF($C22="Camping",(N(J22)+N(K22))*I22*Tarife!$C$16,0),IF(F22="","",F22*I22*Tarife!$C$14-IF($C22="Camping",F22*I22*Tarife!$C$16,0))))</f>
        <v/>
      </c>
      <c r="N22" s="21" t="str">
        <f t="shared" si="1"/>
        <v/>
      </c>
    </row>
    <row r="23" spans="2:14" ht="15" customHeight="1" x14ac:dyDescent="0.25">
      <c r="B23" s="11"/>
      <c r="C23" s="16"/>
      <c r="D23" s="11"/>
      <c r="E23" s="11"/>
      <c r="F23" s="11"/>
      <c r="G23" s="12"/>
      <c r="H23" s="13"/>
      <c r="I23" s="11" t="str">
        <f t="shared" si="0"/>
        <v/>
      </c>
      <c r="J23" s="11"/>
      <c r="K23" s="4"/>
      <c r="L23" s="14" t="str">
        <f>IF(OR($C23="",I23=""),"",IF(OR(J23&lt;&gt;"",K23&lt;&gt;""),N(J23)*I23*VLOOKUP($C23,Tarife!$B$6:$C$10,2,0)+N(K23)*I23*VLOOKUP($C23,Tarife!$B$6:$C$10,2,0)*Tarife!$C$13,IF(F23="","",F23*I23*VLOOKUP($C23,Tarife!$B$6:$C$10,2,0))))</f>
        <v/>
      </c>
      <c r="M23" s="14" t="str">
        <f>IF(OR($C23="",I23=""),"",IF(OR(J23&lt;&gt;"",K23&lt;&gt;""),(N(J23)+N(K23))*I23*Tarife!$C$14-N(K23)*I23*Tarife!$C$15-IF($C23="Camping",(N(J23)+N(K23))*I23*Tarife!$C$16,0),IF(F23="","",F23*I23*Tarife!$C$14-IF($C23="Camping",F23*I23*Tarife!$C$16,0))))</f>
        <v/>
      </c>
      <c r="N23" s="15" t="str">
        <f t="shared" si="1"/>
        <v/>
      </c>
    </row>
    <row r="24" spans="2:14" ht="15" customHeight="1" x14ac:dyDescent="0.25">
      <c r="B24" s="16"/>
      <c r="C24" s="16"/>
      <c r="D24" s="16"/>
      <c r="E24" s="16"/>
      <c r="F24" s="16"/>
      <c r="G24" s="17"/>
      <c r="H24" s="18"/>
      <c r="I24" s="16" t="str">
        <f t="shared" si="0"/>
        <v/>
      </c>
      <c r="J24" s="16"/>
      <c r="K24" s="19"/>
      <c r="L24" s="20" t="str">
        <f>IF(OR($C24="",I24=""),"",IF(OR(J24&lt;&gt;"",K24&lt;&gt;""),N(J24)*I24*VLOOKUP($C24,Tarife!$B$6:$C$10,2,0)+N(K24)*I24*VLOOKUP($C24,Tarife!$B$6:$C$10,2,0)*Tarife!$C$13,IF(F24="","",F24*I24*VLOOKUP($C24,Tarife!$B$6:$C$10,2,0))))</f>
        <v/>
      </c>
      <c r="M24" s="20" t="str">
        <f>IF(OR($C24="",I24=""),"",IF(OR(J24&lt;&gt;"",K24&lt;&gt;""),(N(J24)+N(K24))*I24*Tarife!$C$14-N(K24)*I24*Tarife!$C$15-IF($C24="Camping",(N(J24)+N(K24))*I24*Tarife!$C$16,0),IF(F24="","",F24*I24*Tarife!$C$14-IF($C24="Camping",F24*I24*Tarife!$C$16,0))))</f>
        <v/>
      </c>
      <c r="N24" s="21" t="str">
        <f t="shared" si="1"/>
        <v/>
      </c>
    </row>
    <row r="25" spans="2:14" ht="15" customHeight="1" x14ac:dyDescent="0.25">
      <c r="B25" s="11"/>
      <c r="C25" s="16"/>
      <c r="D25" s="11"/>
      <c r="E25" s="11"/>
      <c r="F25" s="11"/>
      <c r="G25" s="12"/>
      <c r="H25" s="13"/>
      <c r="I25" s="11" t="str">
        <f t="shared" si="0"/>
        <v/>
      </c>
      <c r="J25" s="11"/>
      <c r="K25" s="4"/>
      <c r="L25" s="14" t="str">
        <f>IF(OR($C25="",I25=""),"",IF(OR(J25&lt;&gt;"",K25&lt;&gt;""),N(J25)*I25*VLOOKUP($C25,Tarife!$B$6:$C$10,2,0)+N(K25)*I25*VLOOKUP($C25,Tarife!$B$6:$C$10,2,0)*Tarife!$C$13,IF(F25="","",F25*I25*VLOOKUP($C25,Tarife!$B$6:$C$10,2,0))))</f>
        <v/>
      </c>
      <c r="M25" s="14" t="str">
        <f>IF(OR($C25="",I25=""),"",IF(OR(J25&lt;&gt;"",K25&lt;&gt;""),(N(J25)+N(K25))*I25*Tarife!$C$14-N(K25)*I25*Tarife!$C$15-IF($C25="Camping",(N(J25)+N(K25))*I25*Tarife!$C$16,0),IF(F25="","",F25*I25*Tarife!$C$14-IF($C25="Camping",F25*I25*Tarife!$C$16,0))))</f>
        <v/>
      </c>
      <c r="N25" s="15" t="str">
        <f t="shared" si="1"/>
        <v/>
      </c>
    </row>
    <row r="26" spans="2:14" ht="15" customHeight="1" x14ac:dyDescent="0.25">
      <c r="B26" s="16"/>
      <c r="C26" s="16"/>
      <c r="D26" s="16"/>
      <c r="E26" s="16"/>
      <c r="F26" s="16"/>
      <c r="G26" s="17"/>
      <c r="H26" s="18"/>
      <c r="I26" s="16" t="str">
        <f t="shared" si="0"/>
        <v/>
      </c>
      <c r="J26" s="16"/>
      <c r="K26" s="19"/>
      <c r="L26" s="20" t="str">
        <f>IF(OR($C26="",I26=""),"",IF(OR(J26&lt;&gt;"",K26&lt;&gt;""),N(J26)*I26*VLOOKUP($C26,Tarife!$B$6:$C$10,2,0)+N(K26)*I26*VLOOKUP($C26,Tarife!$B$6:$C$10,2,0)*Tarife!$C$13,IF(F26="","",F26*I26*VLOOKUP($C26,Tarife!$B$6:$C$10,2,0))))</f>
        <v/>
      </c>
      <c r="M26" s="20" t="str">
        <f>IF(OR($C26="",I26=""),"",IF(OR(J26&lt;&gt;"",K26&lt;&gt;""),(N(J26)+N(K26))*I26*Tarife!$C$14-N(K26)*I26*Tarife!$C$15-IF($C26="Camping",(N(J26)+N(K26))*I26*Tarife!$C$16,0),IF(F26="","",F26*I26*Tarife!$C$14-IF($C26="Camping",F26*I26*Tarife!$C$16,0))))</f>
        <v/>
      </c>
      <c r="N26" s="21" t="str">
        <f t="shared" si="1"/>
        <v/>
      </c>
    </row>
    <row r="27" spans="2:14" ht="15" customHeight="1" x14ac:dyDescent="0.25">
      <c r="B27" s="11"/>
      <c r="C27" s="16"/>
      <c r="D27" s="11"/>
      <c r="E27" s="11"/>
      <c r="F27" s="11"/>
      <c r="G27" s="12"/>
      <c r="H27" s="13"/>
      <c r="I27" s="11" t="str">
        <f t="shared" si="0"/>
        <v/>
      </c>
      <c r="J27" s="11"/>
      <c r="K27" s="4"/>
      <c r="L27" s="14" t="str">
        <f>IF(OR($C27="",I27=""),"",IF(OR(J27&lt;&gt;"",K27&lt;&gt;""),N(J27)*I27*VLOOKUP($C27,Tarife!$B$6:$C$10,2,0)+N(K27)*I27*VLOOKUP($C27,Tarife!$B$6:$C$10,2,0)*Tarife!$C$13,IF(F27="","",F27*I27*VLOOKUP($C27,Tarife!$B$6:$C$10,2,0))))</f>
        <v/>
      </c>
      <c r="M27" s="14" t="str">
        <f>IF(OR($C27="",I27=""),"",IF(OR(J27&lt;&gt;"",K27&lt;&gt;""),(N(J27)+N(K27))*I27*Tarife!$C$14-N(K27)*I27*Tarife!$C$15-IF($C27="Camping",(N(J27)+N(K27))*I27*Tarife!$C$16,0),IF(F27="","",F27*I27*Tarife!$C$14-IF($C27="Camping",F27*I27*Tarife!$C$16,0))))</f>
        <v/>
      </c>
      <c r="N27" s="15" t="str">
        <f t="shared" si="1"/>
        <v/>
      </c>
    </row>
    <row r="28" spans="2:14" ht="15" customHeight="1" x14ac:dyDescent="0.25">
      <c r="B28" s="16"/>
      <c r="C28" s="16"/>
      <c r="D28" s="16"/>
      <c r="E28" s="16"/>
      <c r="F28" s="16"/>
      <c r="G28" s="17"/>
      <c r="H28" s="18"/>
      <c r="I28" s="16" t="str">
        <f t="shared" si="0"/>
        <v/>
      </c>
      <c r="J28" s="16"/>
      <c r="K28" s="19"/>
      <c r="L28" s="20" t="str">
        <f>IF(OR($C28="",I28=""),"",IF(OR(J28&lt;&gt;"",K28&lt;&gt;""),N(J28)*I28*VLOOKUP($C28,Tarife!$B$6:$C$10,2,0)+N(K28)*I28*VLOOKUP($C28,Tarife!$B$6:$C$10,2,0)*Tarife!$C$13,IF(F28="","",F28*I28*VLOOKUP($C28,Tarife!$B$6:$C$10,2,0))))</f>
        <v/>
      </c>
      <c r="M28" s="20" t="str">
        <f>IF(OR($C28="",I28=""),"",IF(OR(J28&lt;&gt;"",K28&lt;&gt;""),(N(J28)+N(K28))*I28*Tarife!$C$14-N(K28)*I28*Tarife!$C$15-IF($C28="Camping",(N(J28)+N(K28))*I28*Tarife!$C$16,0),IF(F28="","",F28*I28*Tarife!$C$14-IF($C28="Camping",F28*I28*Tarife!$C$16,0))))</f>
        <v/>
      </c>
      <c r="N28" s="21" t="str">
        <f t="shared" si="1"/>
        <v/>
      </c>
    </row>
    <row r="29" spans="2:14" ht="15" customHeight="1" x14ac:dyDescent="0.25">
      <c r="B29" s="11"/>
      <c r="C29" s="16"/>
      <c r="D29" s="11"/>
      <c r="E29" s="11"/>
      <c r="F29" s="11"/>
      <c r="G29" s="12"/>
      <c r="H29" s="13"/>
      <c r="I29" s="11" t="str">
        <f t="shared" si="0"/>
        <v/>
      </c>
      <c r="J29" s="11"/>
      <c r="K29" s="4"/>
      <c r="L29" s="14" t="str">
        <f>IF(OR($C29="",I29=""),"",IF(OR(J29&lt;&gt;"",K29&lt;&gt;""),N(J29)*I29*VLOOKUP($C29,Tarife!$B$6:$C$10,2,0)+N(K29)*I29*VLOOKUP($C29,Tarife!$B$6:$C$10,2,0)*Tarife!$C$13,IF(F29="","",F29*I29*VLOOKUP($C29,Tarife!$B$6:$C$10,2,0))))</f>
        <v/>
      </c>
      <c r="M29" s="14" t="str">
        <f>IF(OR($C29="",I29=""),"",IF(OR(J29&lt;&gt;"",K29&lt;&gt;""),(N(J29)+N(K29))*I29*Tarife!$C$14-N(K29)*I29*Tarife!$C$15-IF($C29="Camping",(N(J29)+N(K29))*I29*Tarife!$C$16,0),IF(F29="","",F29*I29*Tarife!$C$14-IF($C29="Camping",F29*I29*Tarife!$C$16,0))))</f>
        <v/>
      </c>
      <c r="N29" s="15" t="str">
        <f t="shared" si="1"/>
        <v/>
      </c>
    </row>
    <row r="30" spans="2:14" ht="15" customHeight="1" x14ac:dyDescent="0.25">
      <c r="B30" s="16"/>
      <c r="C30" s="16"/>
      <c r="D30" s="16"/>
      <c r="E30" s="16"/>
      <c r="F30" s="16"/>
      <c r="G30" s="17"/>
      <c r="H30" s="18"/>
      <c r="I30" s="16" t="str">
        <f t="shared" si="0"/>
        <v/>
      </c>
      <c r="J30" s="16"/>
      <c r="K30" s="19"/>
      <c r="L30" s="20" t="str">
        <f>IF(OR($C30="",I30=""),"",IF(OR(J30&lt;&gt;"",K30&lt;&gt;""),N(J30)*I30*VLOOKUP($C30,Tarife!$B$6:$C$10,2,0)+N(K30)*I30*VLOOKUP($C30,Tarife!$B$6:$C$10,2,0)*Tarife!$C$13,IF(F30="","",F30*I30*VLOOKUP($C30,Tarife!$B$6:$C$10,2,0))))</f>
        <v/>
      </c>
      <c r="M30" s="20" t="str">
        <f>IF(OR($C30="",I30=""),"",IF(OR(J30&lt;&gt;"",K30&lt;&gt;""),(N(J30)+N(K30))*I30*Tarife!$C$14-N(K30)*I30*Tarife!$C$15-IF($C30="Camping",(N(J30)+N(K30))*I30*Tarife!$C$16,0),IF(F30="","",F30*I30*Tarife!$C$14-IF($C30="Camping",F30*I30*Tarife!$C$16,0))))</f>
        <v/>
      </c>
      <c r="N30" s="21" t="str">
        <f t="shared" si="1"/>
        <v/>
      </c>
    </row>
    <row r="31" spans="2:14" ht="15" customHeight="1" x14ac:dyDescent="0.25">
      <c r="B31" s="11"/>
      <c r="C31" s="16"/>
      <c r="D31" s="11"/>
      <c r="E31" s="11"/>
      <c r="F31" s="11"/>
      <c r="G31" s="12"/>
      <c r="H31" s="13"/>
      <c r="I31" s="11" t="str">
        <f t="shared" si="0"/>
        <v/>
      </c>
      <c r="J31" s="11"/>
      <c r="K31" s="4"/>
      <c r="L31" s="14" t="str">
        <f>IF(OR($C31="",I31=""),"",IF(OR(J31&lt;&gt;"",K31&lt;&gt;""),N(J31)*I31*VLOOKUP($C31,Tarife!$B$6:$C$10,2,0)+N(K31)*I31*VLOOKUP($C31,Tarife!$B$6:$C$10,2,0)*Tarife!$C$13,IF(F31="","",F31*I31*VLOOKUP($C31,Tarife!$B$6:$C$10,2,0))))</f>
        <v/>
      </c>
      <c r="M31" s="14" t="str">
        <f>IF(OR($C31="",I31=""),"",IF(OR(J31&lt;&gt;"",K31&lt;&gt;""),(N(J31)+N(K31))*I31*Tarife!$C$14-N(K31)*I31*Tarife!$C$15-IF($C31="Camping",(N(J31)+N(K31))*I31*Tarife!$C$16,0),IF(F31="","",F31*I31*Tarife!$C$14-IF($C31="Camping",F31*I31*Tarife!$C$16,0))))</f>
        <v/>
      </c>
      <c r="N31" s="15" t="str">
        <f t="shared" si="1"/>
        <v/>
      </c>
    </row>
    <row r="32" spans="2:14" ht="15" customHeight="1" x14ac:dyDescent="0.25">
      <c r="B32" s="16"/>
      <c r="C32" s="16"/>
      <c r="D32" s="16"/>
      <c r="E32" s="16"/>
      <c r="F32" s="16"/>
      <c r="G32" s="17"/>
      <c r="H32" s="18"/>
      <c r="I32" s="16" t="str">
        <f t="shared" si="0"/>
        <v/>
      </c>
      <c r="J32" s="16"/>
      <c r="K32" s="19"/>
      <c r="L32" s="20" t="str">
        <f>IF(OR($C32="",I32=""),"",IF(OR(J32&lt;&gt;"",K32&lt;&gt;""),N(J32)*I32*VLOOKUP($C32,Tarife!$B$6:$C$10,2,0)+N(K32)*I32*VLOOKUP($C32,Tarife!$B$6:$C$10,2,0)*Tarife!$C$13,IF(F32="","",F32*I32*VLOOKUP($C32,Tarife!$B$6:$C$10,2,0))))</f>
        <v/>
      </c>
      <c r="M32" s="20" t="str">
        <f>IF(OR($C32="",I32=""),"",IF(OR(J32&lt;&gt;"",K32&lt;&gt;""),(N(J32)+N(K32))*I32*Tarife!$C$14-N(K32)*I32*Tarife!$C$15-IF($C32="Camping",(N(J32)+N(K32))*I32*Tarife!$C$16,0),IF(F32="","",F32*I32*Tarife!$C$14-IF($C32="Camping",F32*I32*Tarife!$C$16,0))))</f>
        <v/>
      </c>
      <c r="N32" s="21" t="str">
        <f t="shared" si="1"/>
        <v/>
      </c>
    </row>
    <row r="33" spans="2:14" ht="15" customHeight="1" x14ac:dyDescent="0.25">
      <c r="B33" s="11"/>
      <c r="C33" s="16"/>
      <c r="D33" s="11"/>
      <c r="E33" s="11"/>
      <c r="F33" s="11"/>
      <c r="G33" s="12"/>
      <c r="H33" s="13"/>
      <c r="I33" s="11" t="str">
        <f t="shared" si="0"/>
        <v/>
      </c>
      <c r="J33" s="11"/>
      <c r="K33" s="4"/>
      <c r="L33" s="14" t="str">
        <f>IF(OR($C33="",I33=""),"",IF(OR(J33&lt;&gt;"",K33&lt;&gt;""),N(J33)*I33*VLOOKUP($C33,Tarife!$B$6:$C$10,2,0)+N(K33)*I33*VLOOKUP($C33,Tarife!$B$6:$C$10,2,0)*Tarife!$C$13,IF(F33="","",F33*I33*VLOOKUP($C33,Tarife!$B$6:$C$10,2,0))))</f>
        <v/>
      </c>
      <c r="M33" s="14" t="str">
        <f>IF(OR($C33="",I33=""),"",IF(OR(J33&lt;&gt;"",K33&lt;&gt;""),(N(J33)+N(K33))*I33*Tarife!$C$14-N(K33)*I33*Tarife!$C$15-IF($C33="Camping",(N(J33)+N(K33))*I33*Tarife!$C$16,0),IF(F33="","",F33*I33*Tarife!$C$14-IF($C33="Camping",F33*I33*Tarife!$C$16,0))))</f>
        <v/>
      </c>
      <c r="N33" s="15" t="str">
        <f t="shared" si="1"/>
        <v/>
      </c>
    </row>
    <row r="34" spans="2:14" ht="15" customHeight="1" x14ac:dyDescent="0.25">
      <c r="B34" s="16"/>
      <c r="C34" s="16"/>
      <c r="D34" s="16"/>
      <c r="E34" s="16"/>
      <c r="F34" s="16"/>
      <c r="G34" s="17"/>
      <c r="H34" s="18"/>
      <c r="I34" s="16" t="str">
        <f t="shared" si="0"/>
        <v/>
      </c>
      <c r="J34" s="16"/>
      <c r="K34" s="19"/>
      <c r="L34" s="20" t="str">
        <f>IF(OR($C34="",I34=""),"",IF(OR(J34&lt;&gt;"",K34&lt;&gt;""),N(J34)*I34*VLOOKUP($C34,Tarife!$B$6:$C$10,2,0)+N(K34)*I34*VLOOKUP($C34,Tarife!$B$6:$C$10,2,0)*Tarife!$C$13,IF(F34="","",F34*I34*VLOOKUP($C34,Tarife!$B$6:$C$10,2,0))))</f>
        <v/>
      </c>
      <c r="M34" s="20" t="str">
        <f>IF(OR($C34="",I34=""),"",IF(OR(J34&lt;&gt;"",K34&lt;&gt;""),(N(J34)+N(K34))*I34*Tarife!$C$14-N(K34)*I34*Tarife!$C$15-IF($C34="Camping",(N(J34)+N(K34))*I34*Tarife!$C$16,0),IF(F34="","",F34*I34*Tarife!$C$14-IF($C34="Camping",F34*I34*Tarife!$C$16,0))))</f>
        <v/>
      </c>
      <c r="N34" s="21" t="str">
        <f t="shared" si="1"/>
        <v/>
      </c>
    </row>
    <row r="35" spans="2:14" ht="15" customHeight="1" x14ac:dyDescent="0.25">
      <c r="B35" s="11"/>
      <c r="C35" s="16"/>
      <c r="D35" s="11"/>
      <c r="E35" s="11"/>
      <c r="F35" s="11"/>
      <c r="G35" s="12"/>
      <c r="H35" s="13"/>
      <c r="I35" s="11" t="str">
        <f t="shared" si="0"/>
        <v/>
      </c>
      <c r="J35" s="11"/>
      <c r="K35" s="4"/>
      <c r="L35" s="14" t="str">
        <f>IF(OR($C35="",I35=""),"",IF(OR(J35&lt;&gt;"",K35&lt;&gt;""),N(J35)*I35*VLOOKUP($C35,Tarife!$B$6:$C$10,2,0)+N(K35)*I35*VLOOKUP($C35,Tarife!$B$6:$C$10,2,0)*Tarife!$C$13,IF(F35="","",F35*I35*VLOOKUP($C35,Tarife!$B$6:$C$10,2,0))))</f>
        <v/>
      </c>
      <c r="M35" s="14" t="str">
        <f>IF(OR($C35="",I35=""),"",IF(OR(J35&lt;&gt;"",K35&lt;&gt;""),(N(J35)+N(K35))*I35*Tarife!$C$14-N(K35)*I35*Tarife!$C$15-IF($C35="Camping",(N(J35)+N(K35))*I35*Tarife!$C$16,0),IF(F35="","",F35*I35*Tarife!$C$14-IF($C35="Camping",F35*I35*Tarife!$C$16,0))))</f>
        <v/>
      </c>
      <c r="N35" s="15" t="str">
        <f t="shared" si="1"/>
        <v/>
      </c>
    </row>
    <row r="36" spans="2:14" ht="15" customHeight="1" x14ac:dyDescent="0.25">
      <c r="B36" s="16"/>
      <c r="C36" s="16"/>
      <c r="D36" s="16"/>
      <c r="E36" s="16"/>
      <c r="F36" s="16"/>
      <c r="G36" s="17"/>
      <c r="H36" s="18"/>
      <c r="I36" s="16" t="str">
        <f t="shared" si="0"/>
        <v/>
      </c>
      <c r="J36" s="16"/>
      <c r="K36" s="19"/>
      <c r="L36" s="20" t="str">
        <f>IF(OR($C36="",I36=""),"",IF(OR(J36&lt;&gt;"",K36&lt;&gt;""),N(J36)*I36*VLOOKUP($C36,Tarife!$B$6:$C$10,2,0)+N(K36)*I36*VLOOKUP($C36,Tarife!$B$6:$C$10,2,0)*Tarife!$C$13,IF(F36="","",F36*I36*VLOOKUP($C36,Tarife!$B$6:$C$10,2,0))))</f>
        <v/>
      </c>
      <c r="M36" s="20" t="str">
        <f>IF(OR($C36="",I36=""),"",IF(OR(J36&lt;&gt;"",K36&lt;&gt;""),(N(J36)+N(K36))*I36*Tarife!$C$14-N(K36)*I36*Tarife!$C$15-IF($C36="Camping",(N(J36)+N(K36))*I36*Tarife!$C$16,0),IF(F36="","",F36*I36*Tarife!$C$14-IF($C36="Camping",F36*I36*Tarife!$C$16,0))))</f>
        <v/>
      </c>
      <c r="N36" s="21" t="str">
        <f t="shared" si="1"/>
        <v/>
      </c>
    </row>
    <row r="37" spans="2:14" ht="15" customHeight="1" x14ac:dyDescent="0.25">
      <c r="B37" s="11"/>
      <c r="C37" s="16"/>
      <c r="D37" s="11"/>
      <c r="E37" s="11"/>
      <c r="F37" s="11"/>
      <c r="G37" s="12"/>
      <c r="H37" s="13"/>
      <c r="I37" s="11" t="str">
        <f t="shared" si="0"/>
        <v/>
      </c>
      <c r="J37" s="11"/>
      <c r="K37" s="4"/>
      <c r="L37" s="14" t="str">
        <f>IF(OR($C37="",I37=""),"",IF(OR(J37&lt;&gt;"",K37&lt;&gt;""),N(J37)*I37*VLOOKUP($C37,Tarife!$B$6:$C$10,2,0)+N(K37)*I37*VLOOKUP($C37,Tarife!$B$6:$C$10,2,0)*Tarife!$C$13,IF(F37="","",F37*I37*VLOOKUP($C37,Tarife!$B$6:$C$10,2,0))))</f>
        <v/>
      </c>
      <c r="M37" s="14" t="str">
        <f>IF(OR($C37="",I37=""),"",IF(OR(J37&lt;&gt;"",K37&lt;&gt;""),(N(J37)+N(K37))*I37*Tarife!$C$14-N(K37)*I37*Tarife!$C$15-IF($C37="Camping",(N(J37)+N(K37))*I37*Tarife!$C$16,0),IF(F37="","",F37*I37*Tarife!$C$14-IF($C37="Camping",F37*I37*Tarife!$C$16,0))))</f>
        <v/>
      </c>
      <c r="N37" s="15" t="str">
        <f t="shared" si="1"/>
        <v/>
      </c>
    </row>
    <row r="38" spans="2:14" ht="15" customHeight="1" x14ac:dyDescent="0.25">
      <c r="B38" s="16"/>
      <c r="C38" s="16"/>
      <c r="D38" s="16"/>
      <c r="E38" s="16"/>
      <c r="F38" s="16"/>
      <c r="G38" s="17"/>
      <c r="H38" s="18"/>
      <c r="I38" s="16" t="str">
        <f t="shared" si="0"/>
        <v/>
      </c>
      <c r="J38" s="16"/>
      <c r="K38" s="19"/>
      <c r="L38" s="20" t="str">
        <f>IF(OR($C38="",I38=""),"",IF(OR(J38&lt;&gt;"",K38&lt;&gt;""),N(J38)*I38*VLOOKUP($C38,Tarife!$B$6:$C$10,2,0)+N(K38)*I38*VLOOKUP($C38,Tarife!$B$6:$C$10,2,0)*Tarife!$C$13,IF(F38="","",F38*I38*VLOOKUP($C38,Tarife!$B$6:$C$10,2,0))))</f>
        <v/>
      </c>
      <c r="M38" s="20" t="str">
        <f>IF(OR($C38="",I38=""),"",IF(OR(J38&lt;&gt;"",K38&lt;&gt;""),(N(J38)+N(K38))*I38*Tarife!$C$14-N(K38)*I38*Tarife!$C$15-IF($C38="Camping",(N(J38)+N(K38))*I38*Tarife!$C$16,0),IF(F38="","",F38*I38*Tarife!$C$14-IF($C38="Camping",F38*I38*Tarife!$C$16,0))))</f>
        <v/>
      </c>
      <c r="N38" s="21" t="str">
        <f t="shared" si="1"/>
        <v/>
      </c>
    </row>
    <row r="39" spans="2:14" ht="15" customHeight="1" x14ac:dyDescent="0.25">
      <c r="B39" s="11"/>
      <c r="C39" s="16"/>
      <c r="D39" s="11"/>
      <c r="E39" s="11"/>
      <c r="F39" s="11"/>
      <c r="G39" s="12"/>
      <c r="H39" s="13"/>
      <c r="I39" s="11" t="str">
        <f t="shared" si="0"/>
        <v/>
      </c>
      <c r="J39" s="11"/>
      <c r="K39" s="4"/>
      <c r="L39" s="14" t="str">
        <f>IF(OR($C39="",I39=""),"",IF(OR(J39&lt;&gt;"",K39&lt;&gt;""),N(J39)*I39*VLOOKUP($C39,Tarife!$B$6:$C$10,2,0)+N(K39)*I39*VLOOKUP($C39,Tarife!$B$6:$C$10,2,0)*Tarife!$C$13,IF(F39="","",F39*I39*VLOOKUP($C39,Tarife!$B$6:$C$10,2,0))))</f>
        <v/>
      </c>
      <c r="M39" s="14" t="str">
        <f>IF(OR($C39="",I39=""),"",IF(OR(J39&lt;&gt;"",K39&lt;&gt;""),(N(J39)+N(K39))*I39*Tarife!$C$14-N(K39)*I39*Tarife!$C$15-IF($C39="Camping",(N(J39)+N(K39))*I39*Tarife!$C$16,0),IF(F39="","",F39*I39*Tarife!$C$14-IF($C39="Camping",F39*I39*Tarife!$C$16,0))))</f>
        <v/>
      </c>
      <c r="N39" s="15" t="str">
        <f t="shared" si="1"/>
        <v/>
      </c>
    </row>
    <row r="40" spans="2:14" ht="15" customHeight="1" x14ac:dyDescent="0.25">
      <c r="B40" s="16"/>
      <c r="C40" s="16"/>
      <c r="D40" s="16"/>
      <c r="E40" s="16"/>
      <c r="F40" s="16"/>
      <c r="G40" s="17"/>
      <c r="H40" s="18"/>
      <c r="I40" s="16" t="str">
        <f t="shared" si="0"/>
        <v/>
      </c>
      <c r="J40" s="16"/>
      <c r="K40" s="19"/>
      <c r="L40" s="20" t="str">
        <f>IF(OR($C40="",I40=""),"",IF(OR(J40&lt;&gt;"",K40&lt;&gt;""),N(J40)*I40*VLOOKUP($C40,Tarife!$B$6:$C$10,2,0)+N(K40)*I40*VLOOKUP($C40,Tarife!$B$6:$C$10,2,0)*Tarife!$C$13,IF(F40="","",F40*I40*VLOOKUP($C40,Tarife!$B$6:$C$10,2,0))))</f>
        <v/>
      </c>
      <c r="M40" s="20" t="str">
        <f>IF(OR($C40="",I40=""),"",IF(OR(J40&lt;&gt;"",K40&lt;&gt;""),(N(J40)+N(K40))*I40*Tarife!$C$14-N(K40)*I40*Tarife!$C$15-IF($C40="Camping",(N(J40)+N(K40))*I40*Tarife!$C$16,0),IF(F40="","",F40*I40*Tarife!$C$14-IF($C40="Camping",F40*I40*Tarife!$C$16,0))))</f>
        <v/>
      </c>
      <c r="N40" s="21" t="str">
        <f t="shared" si="1"/>
        <v/>
      </c>
    </row>
    <row r="41" spans="2:14" ht="15" customHeight="1" x14ac:dyDescent="0.25">
      <c r="B41" s="11"/>
      <c r="C41" s="16"/>
      <c r="D41" s="11"/>
      <c r="E41" s="11"/>
      <c r="F41" s="11"/>
      <c r="G41" s="12"/>
      <c r="H41" s="13"/>
      <c r="I41" s="11" t="str">
        <f t="shared" si="0"/>
        <v/>
      </c>
      <c r="J41" s="11"/>
      <c r="K41" s="4"/>
      <c r="L41" s="14" t="str">
        <f>IF(OR($C41="",I41=""),"",IF(OR(J41&lt;&gt;"",K41&lt;&gt;""),N(J41)*I41*VLOOKUP($C41,Tarife!$B$6:$C$10,2,0)+N(K41)*I41*VLOOKUP($C41,Tarife!$B$6:$C$10,2,0)*Tarife!$C$13,IF(F41="","",F41*I41*VLOOKUP($C41,Tarife!$B$6:$C$10,2,0))))</f>
        <v/>
      </c>
      <c r="M41" s="14" t="str">
        <f>IF(OR($C41="",I41=""),"",IF(OR(J41&lt;&gt;"",K41&lt;&gt;""),(N(J41)+N(K41))*I41*Tarife!$C$14-N(K41)*I41*Tarife!$C$15-IF($C41="Camping",(N(J41)+N(K41))*I41*Tarife!$C$16,0),IF(F41="","",F41*I41*Tarife!$C$14-IF($C41="Camping",F41*I41*Tarife!$C$16,0))))</f>
        <v/>
      </c>
      <c r="N41" s="15" t="str">
        <f t="shared" si="1"/>
        <v/>
      </c>
    </row>
    <row r="42" spans="2:14" ht="15" customHeight="1" x14ac:dyDescent="0.25">
      <c r="B42" s="16"/>
      <c r="C42" s="16"/>
      <c r="D42" s="16"/>
      <c r="E42" s="16"/>
      <c r="F42" s="16"/>
      <c r="G42" s="17"/>
      <c r="H42" s="18"/>
      <c r="I42" s="16" t="str">
        <f t="shared" si="0"/>
        <v/>
      </c>
      <c r="J42" s="16"/>
      <c r="K42" s="19"/>
      <c r="L42" s="20" t="str">
        <f>IF(OR($C42="",I42=""),"",IF(OR(J42&lt;&gt;"",K42&lt;&gt;""),N(J42)*I42*VLOOKUP($C42,Tarife!$B$6:$C$10,2,0)+N(K42)*I42*VLOOKUP($C42,Tarife!$B$6:$C$10,2,0)*Tarife!$C$13,IF(F42="","",F42*I42*VLOOKUP($C42,Tarife!$B$6:$C$10,2,0))))</f>
        <v/>
      </c>
      <c r="M42" s="20" t="str">
        <f>IF(OR($C42="",I42=""),"",IF(OR(J42&lt;&gt;"",K42&lt;&gt;""),(N(J42)+N(K42))*I42*Tarife!$C$14-N(K42)*I42*Tarife!$C$15-IF($C42="Camping",(N(J42)+N(K42))*I42*Tarife!$C$16,0),IF(F42="","",F42*I42*Tarife!$C$14-IF($C42="Camping",F42*I42*Tarife!$C$16,0))))</f>
        <v/>
      </c>
      <c r="N42" s="21" t="str">
        <f t="shared" si="1"/>
        <v/>
      </c>
    </row>
    <row r="43" spans="2:14" ht="15" customHeight="1" x14ac:dyDescent="0.25">
      <c r="B43" s="11"/>
      <c r="C43" s="16"/>
      <c r="D43" s="11"/>
      <c r="E43" s="11"/>
      <c r="F43" s="11"/>
      <c r="G43" s="12"/>
      <c r="H43" s="13"/>
      <c r="I43" s="11" t="str">
        <f t="shared" si="0"/>
        <v/>
      </c>
      <c r="J43" s="11"/>
      <c r="K43" s="4"/>
      <c r="L43" s="14" t="str">
        <f>IF(OR($C43="",I43=""),"",IF(OR(J43&lt;&gt;"",K43&lt;&gt;""),N(J43)*I43*VLOOKUP($C43,Tarife!$B$6:$C$10,2,0)+N(K43)*I43*VLOOKUP($C43,Tarife!$B$6:$C$10,2,0)*Tarife!$C$13,IF(F43="","",F43*I43*VLOOKUP($C43,Tarife!$B$6:$C$10,2,0))))</f>
        <v/>
      </c>
      <c r="M43" s="14" t="str">
        <f>IF(OR($C43="",I43=""),"",IF(OR(J43&lt;&gt;"",K43&lt;&gt;""),(N(J43)+N(K43))*I43*Tarife!$C$14-N(K43)*I43*Tarife!$C$15-IF($C43="Camping",(N(J43)+N(K43))*I43*Tarife!$C$16,0),IF(F43="","",F43*I43*Tarife!$C$14-IF($C43="Camping",F43*I43*Tarife!$C$16,0))))</f>
        <v/>
      </c>
      <c r="N43" s="15" t="str">
        <f t="shared" si="1"/>
        <v/>
      </c>
    </row>
    <row r="44" spans="2:14" ht="15" customHeight="1" x14ac:dyDescent="0.25">
      <c r="B44" s="16"/>
      <c r="C44" s="16"/>
      <c r="D44" s="16"/>
      <c r="E44" s="16"/>
      <c r="F44" s="16"/>
      <c r="G44" s="17"/>
      <c r="H44" s="18"/>
      <c r="I44" s="16" t="str">
        <f t="shared" si="0"/>
        <v/>
      </c>
      <c r="J44" s="16"/>
      <c r="K44" s="19"/>
      <c r="L44" s="20" t="str">
        <f>IF(OR($C44="",I44=""),"",IF(OR(J44&lt;&gt;"",K44&lt;&gt;""),N(J44)*I44*VLOOKUP($C44,Tarife!$B$6:$C$10,2,0)+N(K44)*I44*VLOOKUP($C44,Tarife!$B$6:$C$10,2,0)*Tarife!$C$13,IF(F44="","",F44*I44*VLOOKUP($C44,Tarife!$B$6:$C$10,2,0))))</f>
        <v/>
      </c>
      <c r="M44" s="20" t="str">
        <f>IF(OR($C44="",I44=""),"",IF(OR(J44&lt;&gt;"",K44&lt;&gt;""),(N(J44)+N(K44))*I44*Tarife!$C$14-N(K44)*I44*Tarife!$C$15-IF($C44="Camping",(N(J44)+N(K44))*I44*Tarife!$C$16,0),IF(F44="","",F44*I44*Tarife!$C$14-IF($C44="Camping",F44*I44*Tarife!$C$16,0))))</f>
        <v/>
      </c>
      <c r="N44" s="21" t="str">
        <f t="shared" si="1"/>
        <v/>
      </c>
    </row>
    <row r="45" spans="2:14" ht="15" customHeight="1" x14ac:dyDescent="0.25">
      <c r="B45" s="11"/>
      <c r="C45" s="16"/>
      <c r="D45" s="11"/>
      <c r="E45" s="11"/>
      <c r="F45" s="11"/>
      <c r="G45" s="12"/>
      <c r="H45" s="13"/>
      <c r="I45" s="11" t="str">
        <f t="shared" si="0"/>
        <v/>
      </c>
      <c r="J45" s="11"/>
      <c r="K45" s="4"/>
      <c r="L45" s="14" t="str">
        <f>IF(OR($C45="",I45=""),"",IF(OR(J45&lt;&gt;"",K45&lt;&gt;""),N(J45)*I45*VLOOKUP($C45,Tarife!$B$6:$C$10,2,0)+N(K45)*I45*VLOOKUP($C45,Tarife!$B$6:$C$10,2,0)*Tarife!$C$13,IF(F45="","",F45*I45*VLOOKUP($C45,Tarife!$B$6:$C$10,2,0))))</f>
        <v/>
      </c>
      <c r="M45" s="14" t="str">
        <f>IF(OR($C45="",I45=""),"",IF(OR(J45&lt;&gt;"",K45&lt;&gt;""),(N(J45)+N(K45))*I45*Tarife!$C$14-N(K45)*I45*Tarife!$C$15-IF($C45="Camping",(N(J45)+N(K45))*I45*Tarife!$C$16,0),IF(F45="","",F45*I45*Tarife!$C$14-IF($C45="Camping",F45*I45*Tarife!$C$16,0))))</f>
        <v/>
      </c>
      <c r="N45" s="15" t="str">
        <f t="shared" si="1"/>
        <v/>
      </c>
    </row>
    <row r="46" spans="2:14" ht="15" customHeight="1" x14ac:dyDescent="0.25">
      <c r="B46" s="16"/>
      <c r="C46" s="16"/>
      <c r="D46" s="16"/>
      <c r="E46" s="16"/>
      <c r="F46" s="16"/>
      <c r="G46" s="17"/>
      <c r="H46" s="18"/>
      <c r="I46" s="16" t="str">
        <f t="shared" si="0"/>
        <v/>
      </c>
      <c r="J46" s="16"/>
      <c r="K46" s="19"/>
      <c r="L46" s="20" t="str">
        <f>IF(OR($C46="",I46=""),"",IF(OR(J46&lt;&gt;"",K46&lt;&gt;""),N(J46)*I46*VLOOKUP($C46,Tarife!$B$6:$C$10,2,0)+N(K46)*I46*VLOOKUP($C46,Tarife!$B$6:$C$10,2,0)*Tarife!$C$13,IF(F46="","",F46*I46*VLOOKUP($C46,Tarife!$B$6:$C$10,2,0))))</f>
        <v/>
      </c>
      <c r="M46" s="20" t="str">
        <f>IF(OR($C46="",I46=""),"",IF(OR(J46&lt;&gt;"",K46&lt;&gt;""),(N(J46)+N(K46))*I46*Tarife!$C$14-N(K46)*I46*Tarife!$C$15-IF($C46="Camping",(N(J46)+N(K46))*I46*Tarife!$C$16,0),IF(F46="","",F46*I46*Tarife!$C$14-IF($C46="Camping",F46*I46*Tarife!$C$16,0))))</f>
        <v/>
      </c>
      <c r="N46" s="21" t="str">
        <f t="shared" si="1"/>
        <v/>
      </c>
    </row>
    <row r="47" spans="2:14" ht="15" customHeight="1" x14ac:dyDescent="0.25">
      <c r="B47" s="11"/>
      <c r="C47" s="16"/>
      <c r="D47" s="11"/>
      <c r="E47" s="11"/>
      <c r="F47" s="11"/>
      <c r="G47" s="12"/>
      <c r="H47" s="13"/>
      <c r="I47" s="11" t="str">
        <f t="shared" si="0"/>
        <v/>
      </c>
      <c r="J47" s="11"/>
      <c r="K47" s="4"/>
      <c r="L47" s="14" t="str">
        <f>IF(OR($C47="",I47=""),"",IF(OR(J47&lt;&gt;"",K47&lt;&gt;""),N(J47)*I47*VLOOKUP($C47,Tarife!$B$6:$C$10,2,0)+N(K47)*I47*VLOOKUP($C47,Tarife!$B$6:$C$10,2,0)*Tarife!$C$13,IF(F47="","",F47*I47*VLOOKUP($C47,Tarife!$B$6:$C$10,2,0))))</f>
        <v/>
      </c>
      <c r="M47" s="14" t="str">
        <f>IF(OR($C47="",I47=""),"",IF(OR(J47&lt;&gt;"",K47&lt;&gt;""),(N(J47)+N(K47))*I47*Tarife!$C$14-N(K47)*I47*Tarife!$C$15-IF($C47="Camping",(N(J47)+N(K47))*I47*Tarife!$C$16,0),IF(F47="","",F47*I47*Tarife!$C$14-IF($C47="Camping",F47*I47*Tarife!$C$16,0))))</f>
        <v/>
      </c>
      <c r="N47" s="15" t="str">
        <f t="shared" si="1"/>
        <v/>
      </c>
    </row>
    <row r="48" spans="2:14" ht="15" customHeight="1" x14ac:dyDescent="0.25">
      <c r="B48" s="16"/>
      <c r="C48" s="16"/>
      <c r="D48" s="16"/>
      <c r="E48" s="16"/>
      <c r="F48" s="16"/>
      <c r="G48" s="17"/>
      <c r="H48" s="18"/>
      <c r="I48" s="16" t="str">
        <f t="shared" si="0"/>
        <v/>
      </c>
      <c r="J48" s="16"/>
      <c r="K48" s="19"/>
      <c r="L48" s="20" t="str">
        <f>IF(OR($C48="",I48=""),"",IF(OR(J48&lt;&gt;"",K48&lt;&gt;""),N(J48)*I48*VLOOKUP($C48,Tarife!$B$6:$C$10,2,0)+N(K48)*I48*VLOOKUP($C48,Tarife!$B$6:$C$10,2,0)*Tarife!$C$13,IF(F48="","",F48*I48*VLOOKUP($C48,Tarife!$B$6:$C$10,2,0))))</f>
        <v/>
      </c>
      <c r="M48" s="20" t="str">
        <f>IF(OR($C48="",I48=""),"",IF(OR(J48&lt;&gt;"",K48&lt;&gt;""),(N(J48)+N(K48))*I48*Tarife!$C$14-N(K48)*I48*Tarife!$C$15-IF($C48="Camping",(N(J48)+N(K48))*I48*Tarife!$C$16,0),IF(F48="","",F48*I48*Tarife!$C$14-IF($C48="Camping",F48*I48*Tarife!$C$16,0))))</f>
        <v/>
      </c>
      <c r="N48" s="21" t="str">
        <f t="shared" si="1"/>
        <v/>
      </c>
    </row>
    <row r="49" spans="2:14" ht="15" customHeight="1" x14ac:dyDescent="0.25">
      <c r="B49" s="11"/>
      <c r="C49" s="16"/>
      <c r="D49" s="11"/>
      <c r="E49" s="11"/>
      <c r="F49" s="11"/>
      <c r="G49" s="12"/>
      <c r="H49" s="13"/>
      <c r="I49" s="11" t="str">
        <f t="shared" si="0"/>
        <v/>
      </c>
      <c r="J49" s="11"/>
      <c r="K49" s="4"/>
      <c r="L49" s="14" t="str">
        <f>IF(OR($C49="",I49=""),"",IF(OR(J49&lt;&gt;"",K49&lt;&gt;""),N(J49)*I49*VLOOKUP($C49,Tarife!$B$6:$C$10,2,0)+N(K49)*I49*VLOOKUP($C49,Tarife!$B$6:$C$10,2,0)*Tarife!$C$13,IF(F49="","",F49*I49*VLOOKUP($C49,Tarife!$B$6:$C$10,2,0))))</f>
        <v/>
      </c>
      <c r="M49" s="14" t="str">
        <f>IF(OR($C49="",I49=""),"",IF(OR(J49&lt;&gt;"",K49&lt;&gt;""),(N(J49)+N(K49))*I49*Tarife!$C$14-N(K49)*I49*Tarife!$C$15-IF($C49="Camping",(N(J49)+N(K49))*I49*Tarife!$C$16,0),IF(F49="","",F49*I49*Tarife!$C$14-IF($C49="Camping",F49*I49*Tarife!$C$16,0))))</f>
        <v/>
      </c>
      <c r="N49" s="15" t="str">
        <f t="shared" si="1"/>
        <v/>
      </c>
    </row>
    <row r="50" spans="2:14" ht="15" customHeight="1" x14ac:dyDescent="0.25">
      <c r="B50" s="16"/>
      <c r="C50" s="16"/>
      <c r="D50" s="16"/>
      <c r="E50" s="16"/>
      <c r="F50" s="16"/>
      <c r="G50" s="17"/>
      <c r="H50" s="18"/>
      <c r="I50" s="16" t="str">
        <f t="shared" si="0"/>
        <v/>
      </c>
      <c r="J50" s="16"/>
      <c r="K50" s="19"/>
      <c r="L50" s="20" t="str">
        <f>IF(OR($C50="",I50=""),"",IF(OR(J50&lt;&gt;"",K50&lt;&gt;""),N(J50)*I50*VLOOKUP($C50,Tarife!$B$6:$C$10,2,0)+N(K50)*I50*VLOOKUP($C50,Tarife!$B$6:$C$10,2,0)*Tarife!$C$13,IF(F50="","",F50*I50*VLOOKUP($C50,Tarife!$B$6:$C$10,2,0))))</f>
        <v/>
      </c>
      <c r="M50" s="20" t="str">
        <f>IF(OR($C50="",I50=""),"",IF(OR(J50&lt;&gt;"",K50&lt;&gt;""),(N(J50)+N(K50))*I50*Tarife!$C$14-N(K50)*I50*Tarife!$C$15-IF($C50="Camping",(N(J50)+N(K50))*I50*Tarife!$C$16,0),IF(F50="","",F50*I50*Tarife!$C$14-IF($C50="Camping",F50*I50*Tarife!$C$16,0))))</f>
        <v/>
      </c>
      <c r="N50" s="21" t="str">
        <f t="shared" si="1"/>
        <v/>
      </c>
    </row>
    <row r="51" spans="2:14" ht="15" customHeight="1" x14ac:dyDescent="0.25">
      <c r="B51" s="11"/>
      <c r="C51" s="16"/>
      <c r="D51" s="11"/>
      <c r="E51" s="11"/>
      <c r="F51" s="11"/>
      <c r="G51" s="12"/>
      <c r="H51" s="13"/>
      <c r="I51" s="11" t="str">
        <f t="shared" si="0"/>
        <v/>
      </c>
      <c r="J51" s="11"/>
      <c r="K51" s="4"/>
      <c r="L51" s="14" t="str">
        <f>IF(OR($C51="",I51=""),"",IF(OR(J51&lt;&gt;"",K51&lt;&gt;""),N(J51)*I51*VLOOKUP($C51,Tarife!$B$6:$C$10,2,0)+N(K51)*I51*VLOOKUP($C51,Tarife!$B$6:$C$10,2,0)*Tarife!$C$13,IF(F51="","",F51*I51*VLOOKUP($C51,Tarife!$B$6:$C$10,2,0))))</f>
        <v/>
      </c>
      <c r="M51" s="14" t="str">
        <f>IF(OR($C51="",I51=""),"",IF(OR(J51&lt;&gt;"",K51&lt;&gt;""),(N(J51)+N(K51))*I51*Tarife!$C$14-N(K51)*I51*Tarife!$C$15-IF($C51="Camping",(N(J51)+N(K51))*I51*Tarife!$C$16,0),IF(F51="","",F51*I51*Tarife!$C$14-IF($C51="Camping",F51*I51*Tarife!$C$16,0))))</f>
        <v/>
      </c>
      <c r="N51" s="15" t="str">
        <f t="shared" si="1"/>
        <v/>
      </c>
    </row>
    <row r="52" spans="2:14" ht="15" customHeight="1" x14ac:dyDescent="0.25">
      <c r="B52" s="16"/>
      <c r="C52" s="16"/>
      <c r="D52" s="16"/>
      <c r="E52" s="16"/>
      <c r="F52" s="16"/>
      <c r="G52" s="17"/>
      <c r="H52" s="18"/>
      <c r="I52" s="16" t="str">
        <f t="shared" si="0"/>
        <v/>
      </c>
      <c r="J52" s="16"/>
      <c r="K52" s="19"/>
      <c r="L52" s="20" t="str">
        <f>IF(OR($C52="",I52=""),"",IF(OR(J52&lt;&gt;"",K52&lt;&gt;""),N(J52)*I52*VLOOKUP($C52,Tarife!$B$6:$C$10,2,0)+N(K52)*I52*VLOOKUP($C52,Tarife!$B$6:$C$10,2,0)*Tarife!$C$13,IF(F52="","",F52*I52*VLOOKUP($C52,Tarife!$B$6:$C$10,2,0))))</f>
        <v/>
      </c>
      <c r="M52" s="20" t="str">
        <f>IF(OR($C52="",I52=""),"",IF(OR(J52&lt;&gt;"",K52&lt;&gt;""),(N(J52)+N(K52))*I52*Tarife!$C$14-N(K52)*I52*Tarife!$C$15-IF($C52="Camping",(N(J52)+N(K52))*I52*Tarife!$C$16,0),IF(F52="","",F52*I52*Tarife!$C$14-IF($C52="Camping",F52*I52*Tarife!$C$16,0))))</f>
        <v/>
      </c>
      <c r="N52" s="21" t="str">
        <f t="shared" si="1"/>
        <v/>
      </c>
    </row>
    <row r="53" spans="2:14" ht="15" customHeight="1" x14ac:dyDescent="0.25">
      <c r="B53" s="11"/>
      <c r="C53" s="16"/>
      <c r="D53" s="11"/>
      <c r="E53" s="11"/>
      <c r="F53" s="11"/>
      <c r="G53" s="12"/>
      <c r="H53" s="13"/>
      <c r="I53" s="11" t="str">
        <f t="shared" si="0"/>
        <v/>
      </c>
      <c r="J53" s="11"/>
      <c r="K53" s="4"/>
      <c r="L53" s="14" t="str">
        <f>IF(OR($C53="",I53=""),"",IF(OR(J53&lt;&gt;"",K53&lt;&gt;""),N(J53)*I53*VLOOKUP($C53,Tarife!$B$6:$C$10,2,0)+N(K53)*I53*VLOOKUP($C53,Tarife!$B$6:$C$10,2,0)*Tarife!$C$13,IF(F53="","",F53*I53*VLOOKUP($C53,Tarife!$B$6:$C$10,2,0))))</f>
        <v/>
      </c>
      <c r="M53" s="14" t="str">
        <f>IF(OR($C53="",I53=""),"",IF(OR(J53&lt;&gt;"",K53&lt;&gt;""),(N(J53)+N(K53))*I53*Tarife!$C$14-N(K53)*I53*Tarife!$C$15-IF($C53="Camping",(N(J53)+N(K53))*I53*Tarife!$C$16,0),IF(F53="","",F53*I53*Tarife!$C$14-IF($C53="Camping",F53*I53*Tarife!$C$16,0))))</f>
        <v/>
      </c>
      <c r="N53" s="15" t="str">
        <f t="shared" si="1"/>
        <v/>
      </c>
    </row>
    <row r="54" spans="2:14" ht="15" customHeight="1" x14ac:dyDescent="0.25">
      <c r="B54" s="16"/>
      <c r="C54" s="16"/>
      <c r="D54" s="16"/>
      <c r="E54" s="16"/>
      <c r="F54" s="16"/>
      <c r="G54" s="17"/>
      <c r="H54" s="18"/>
      <c r="I54" s="16" t="str">
        <f t="shared" si="0"/>
        <v/>
      </c>
      <c r="J54" s="16"/>
      <c r="K54" s="19"/>
      <c r="L54" s="20" t="str">
        <f>IF(OR($C54="",I54=""),"",IF(OR(J54&lt;&gt;"",K54&lt;&gt;""),N(J54)*I54*VLOOKUP($C54,Tarife!$B$6:$C$10,2,0)+N(K54)*I54*VLOOKUP($C54,Tarife!$B$6:$C$10,2,0)*Tarife!$C$13,IF(F54="","",F54*I54*VLOOKUP($C54,Tarife!$B$6:$C$10,2,0))))</f>
        <v/>
      </c>
      <c r="M54" s="20" t="str">
        <f>IF(OR($C54="",I54=""),"",IF(OR(J54&lt;&gt;"",K54&lt;&gt;""),(N(J54)+N(K54))*I54*Tarife!$C$14-N(K54)*I54*Tarife!$C$15-IF($C54="Camping",(N(J54)+N(K54))*I54*Tarife!$C$16,0),IF(F54="","",F54*I54*Tarife!$C$14-IF($C54="Camping",F54*I54*Tarife!$C$16,0))))</f>
        <v/>
      </c>
      <c r="N54" s="21" t="str">
        <f t="shared" si="1"/>
        <v/>
      </c>
    </row>
    <row r="55" spans="2:14" ht="15" customHeight="1" x14ac:dyDescent="0.25">
      <c r="B55" s="11"/>
      <c r="C55" s="16"/>
      <c r="D55" s="11"/>
      <c r="E55" s="11"/>
      <c r="F55" s="11"/>
      <c r="G55" s="12"/>
      <c r="H55" s="13"/>
      <c r="I55" s="11" t="str">
        <f t="shared" si="0"/>
        <v/>
      </c>
      <c r="J55" s="11"/>
      <c r="K55" s="4"/>
      <c r="L55" s="14" t="str">
        <f>IF(OR($C55="",I55=""),"",IF(OR(J55&lt;&gt;"",K55&lt;&gt;""),N(J55)*I55*VLOOKUP($C55,Tarife!$B$6:$C$10,2,0)+N(K55)*I55*VLOOKUP($C55,Tarife!$B$6:$C$10,2,0)*Tarife!$C$13,IF(F55="","",F55*I55*VLOOKUP($C55,Tarife!$B$6:$C$10,2,0))))</f>
        <v/>
      </c>
      <c r="M55" s="14" t="str">
        <f>IF(OR($C55="",I55=""),"",IF(OR(J55&lt;&gt;"",K55&lt;&gt;""),(N(J55)+N(K55))*I55*Tarife!$C$14-N(K55)*I55*Tarife!$C$15-IF($C55="Camping",(N(J55)+N(K55))*I55*Tarife!$C$16,0),IF(F55="","",F55*I55*Tarife!$C$14-IF($C55="Camping",F55*I55*Tarife!$C$16,0))))</f>
        <v/>
      </c>
      <c r="N55" s="15" t="str">
        <f t="shared" si="1"/>
        <v/>
      </c>
    </row>
    <row r="56" spans="2:14" ht="15" customHeight="1" x14ac:dyDescent="0.25">
      <c r="B56" s="16"/>
      <c r="C56" s="16"/>
      <c r="D56" s="16"/>
      <c r="E56" s="16"/>
      <c r="F56" s="16"/>
      <c r="G56" s="17"/>
      <c r="H56" s="18"/>
      <c r="I56" s="16" t="str">
        <f t="shared" si="0"/>
        <v/>
      </c>
      <c r="J56" s="16"/>
      <c r="K56" s="19"/>
      <c r="L56" s="20" t="str">
        <f>IF(OR($C56="",I56=""),"",IF(OR(J56&lt;&gt;"",K56&lt;&gt;""),N(J56)*I56*VLOOKUP($C56,Tarife!$B$6:$C$10,2,0)+N(K56)*I56*VLOOKUP($C56,Tarife!$B$6:$C$10,2,0)*Tarife!$C$13,IF(F56="","",F56*I56*VLOOKUP($C56,Tarife!$B$6:$C$10,2,0))))</f>
        <v/>
      </c>
      <c r="M56" s="20" t="str">
        <f>IF(OR($C56="",I56=""),"",IF(OR(J56&lt;&gt;"",K56&lt;&gt;""),(N(J56)+N(K56))*I56*Tarife!$C$14-N(K56)*I56*Tarife!$C$15-IF($C56="Camping",(N(J56)+N(K56))*I56*Tarife!$C$16,0),IF(F56="","",F56*I56*Tarife!$C$14-IF($C56="Camping",F56*I56*Tarife!$C$16,0))))</f>
        <v/>
      </c>
      <c r="N56" s="21" t="str">
        <f t="shared" si="1"/>
        <v/>
      </c>
    </row>
    <row r="57" spans="2:14" ht="15" customHeight="1" x14ac:dyDescent="0.25">
      <c r="B57" s="11"/>
      <c r="C57" s="16"/>
      <c r="D57" s="11"/>
      <c r="E57" s="11"/>
      <c r="F57" s="11"/>
      <c r="G57" s="12"/>
      <c r="H57" s="13"/>
      <c r="I57" s="11" t="str">
        <f t="shared" si="0"/>
        <v/>
      </c>
      <c r="J57" s="11"/>
      <c r="K57" s="4"/>
      <c r="L57" s="14" t="str">
        <f>IF(OR($C57="",I57=""),"",IF(OR(J57&lt;&gt;"",K57&lt;&gt;""),N(J57)*I57*VLOOKUP($C57,Tarife!$B$6:$C$10,2,0)+N(K57)*I57*VLOOKUP($C57,Tarife!$B$6:$C$10,2,0)*Tarife!$C$13,IF(F57="","",F57*I57*VLOOKUP($C57,Tarife!$B$6:$C$10,2,0))))</f>
        <v/>
      </c>
      <c r="M57" s="14" t="str">
        <f>IF(OR($C57="",I57=""),"",IF(OR(J57&lt;&gt;"",K57&lt;&gt;""),(N(J57)+N(K57))*I57*Tarife!$C$14-N(K57)*I57*Tarife!$C$15-IF($C57="Camping",(N(J57)+N(K57))*I57*Tarife!$C$16,0),IF(F57="","",F57*I57*Tarife!$C$14-IF($C57="Camping",F57*I57*Tarife!$C$16,0))))</f>
        <v/>
      </c>
      <c r="N57" s="15" t="str">
        <f t="shared" si="1"/>
        <v/>
      </c>
    </row>
    <row r="58" spans="2:14" ht="15" customHeight="1" x14ac:dyDescent="0.25">
      <c r="B58" s="16"/>
      <c r="C58" s="16"/>
      <c r="D58" s="16"/>
      <c r="E58" s="16"/>
      <c r="F58" s="16"/>
      <c r="G58" s="17"/>
      <c r="H58" s="18"/>
      <c r="I58" s="16" t="str">
        <f t="shared" si="0"/>
        <v/>
      </c>
      <c r="J58" s="16"/>
      <c r="K58" s="19"/>
      <c r="L58" s="20" t="str">
        <f>IF(OR($C58="",I58=""),"",IF(OR(J58&lt;&gt;"",K58&lt;&gt;""),N(J58)*I58*VLOOKUP($C58,Tarife!$B$6:$C$10,2,0)+N(K58)*I58*VLOOKUP($C58,Tarife!$B$6:$C$10,2,0)*Tarife!$C$13,IF(F58="","",F58*I58*VLOOKUP($C58,Tarife!$B$6:$C$10,2,0))))</f>
        <v/>
      </c>
      <c r="M58" s="20" t="str">
        <f>IF(OR($C58="",I58=""),"",IF(OR(J58&lt;&gt;"",K58&lt;&gt;""),(N(J58)+N(K58))*I58*Tarife!$C$14-N(K58)*I58*Tarife!$C$15-IF($C58="Camping",(N(J58)+N(K58))*I58*Tarife!$C$16,0),IF(F58="","",F58*I58*Tarife!$C$14-IF($C58="Camping",F58*I58*Tarife!$C$16,0))))</f>
        <v/>
      </c>
      <c r="N58" s="21" t="str">
        <f t="shared" si="1"/>
        <v/>
      </c>
    </row>
    <row r="59" spans="2:14" ht="15" customHeight="1" x14ac:dyDescent="0.25">
      <c r="B59" s="11"/>
      <c r="C59" s="16"/>
      <c r="D59" s="11"/>
      <c r="E59" s="11"/>
      <c r="F59" s="11"/>
      <c r="G59" s="12"/>
      <c r="H59" s="13"/>
      <c r="I59" s="11" t="str">
        <f t="shared" si="0"/>
        <v/>
      </c>
      <c r="J59" s="11"/>
      <c r="K59" s="4"/>
      <c r="L59" s="14" t="str">
        <f>IF(OR($C59="",I59=""),"",IF(OR(J59&lt;&gt;"",K59&lt;&gt;""),N(J59)*I59*VLOOKUP($C59,Tarife!$B$6:$C$10,2,0)+N(K59)*I59*VLOOKUP($C59,Tarife!$B$6:$C$10,2,0)*Tarife!$C$13,IF(F59="","",F59*I59*VLOOKUP($C59,Tarife!$B$6:$C$10,2,0))))</f>
        <v/>
      </c>
      <c r="M59" s="14" t="str">
        <f>IF(OR($C59="",I59=""),"",IF(OR(J59&lt;&gt;"",K59&lt;&gt;""),(N(J59)+N(K59))*I59*Tarife!$C$14-N(K59)*I59*Tarife!$C$15-IF($C59="Camping",(N(J59)+N(K59))*I59*Tarife!$C$16,0),IF(F59="","",F59*I59*Tarife!$C$14-IF($C59="Camping",F59*I59*Tarife!$C$16,0))))</f>
        <v/>
      </c>
      <c r="N59" s="15" t="str">
        <f t="shared" si="1"/>
        <v/>
      </c>
    </row>
    <row r="60" spans="2:14" ht="15" customHeight="1" x14ac:dyDescent="0.25">
      <c r="B60" s="16"/>
      <c r="C60" s="16"/>
      <c r="D60" s="16"/>
      <c r="E60" s="16"/>
      <c r="F60" s="16"/>
      <c r="G60" s="17"/>
      <c r="H60" s="18"/>
      <c r="I60" s="16" t="str">
        <f t="shared" si="0"/>
        <v/>
      </c>
      <c r="J60" s="16"/>
      <c r="K60" s="19"/>
      <c r="L60" s="20" t="str">
        <f>IF(OR($C60="",I60=""),"",IF(OR(J60&lt;&gt;"",K60&lt;&gt;""),N(J60)*I60*VLOOKUP($C60,Tarife!$B$6:$C$10,2,0)+N(K60)*I60*VLOOKUP($C60,Tarife!$B$6:$C$10,2,0)*Tarife!$C$13,IF(F60="","",F60*I60*VLOOKUP($C60,Tarife!$B$6:$C$10,2,0))))</f>
        <v/>
      </c>
      <c r="M60" s="20" t="str">
        <f>IF(OR($C60="",I60=""),"",IF(OR(J60&lt;&gt;"",K60&lt;&gt;""),(N(J60)+N(K60))*I60*Tarife!$C$14-N(K60)*I60*Tarife!$C$15-IF($C60="Camping",(N(J60)+N(K60))*I60*Tarife!$C$16,0),IF(F60="","",F60*I60*Tarife!$C$14-IF($C60="Camping",F60*I60*Tarife!$C$16,0))))</f>
        <v/>
      </c>
      <c r="N60" s="21" t="str">
        <f t="shared" si="1"/>
        <v/>
      </c>
    </row>
    <row r="61" spans="2:14" ht="15" customHeight="1" x14ac:dyDescent="0.25">
      <c r="B61" s="11"/>
      <c r="C61" s="16"/>
      <c r="D61" s="11"/>
      <c r="E61" s="11"/>
      <c r="F61" s="11"/>
      <c r="G61" s="12"/>
      <c r="H61" s="13"/>
      <c r="I61" s="11" t="str">
        <f t="shared" si="0"/>
        <v/>
      </c>
      <c r="J61" s="11"/>
      <c r="K61" s="4"/>
      <c r="L61" s="14" t="str">
        <f>IF(OR($C61="",I61=""),"",IF(OR(J61&lt;&gt;"",K61&lt;&gt;""),N(J61)*I61*VLOOKUP($C61,Tarife!$B$6:$C$10,2,0)+N(K61)*I61*VLOOKUP($C61,Tarife!$B$6:$C$10,2,0)*Tarife!$C$13,IF(F61="","",F61*I61*VLOOKUP($C61,Tarife!$B$6:$C$10,2,0))))</f>
        <v/>
      </c>
      <c r="M61" s="14" t="str">
        <f>IF(OR($C61="",I61=""),"",IF(OR(J61&lt;&gt;"",K61&lt;&gt;""),(N(J61)+N(K61))*I61*Tarife!$C$14-N(K61)*I61*Tarife!$C$15-IF($C61="Camping",(N(J61)+N(K61))*I61*Tarife!$C$16,0),IF(F61="","",F61*I61*Tarife!$C$14-IF($C61="Camping",F61*I61*Tarife!$C$16,0))))</f>
        <v/>
      </c>
      <c r="N61" s="15" t="str">
        <f t="shared" si="1"/>
        <v/>
      </c>
    </row>
    <row r="62" spans="2:14" ht="15" customHeight="1" x14ac:dyDescent="0.25">
      <c r="B62" s="16"/>
      <c r="C62" s="16"/>
      <c r="D62" s="16"/>
      <c r="E62" s="16"/>
      <c r="F62" s="16"/>
      <c r="G62" s="17"/>
      <c r="H62" s="18"/>
      <c r="I62" s="16" t="str">
        <f t="shared" si="0"/>
        <v/>
      </c>
      <c r="J62" s="16"/>
      <c r="K62" s="19"/>
      <c r="L62" s="20" t="str">
        <f>IF(OR($C62="",I62=""),"",IF(OR(J62&lt;&gt;"",K62&lt;&gt;""),N(J62)*I62*VLOOKUP($C62,Tarife!$B$6:$C$10,2,0)+N(K62)*I62*VLOOKUP($C62,Tarife!$B$6:$C$10,2,0)*Tarife!$C$13,IF(F62="","",F62*I62*VLOOKUP($C62,Tarife!$B$6:$C$10,2,0))))</f>
        <v/>
      </c>
      <c r="M62" s="20" t="str">
        <f>IF(OR($C62="",I62=""),"",IF(OR(J62&lt;&gt;"",K62&lt;&gt;""),(N(J62)+N(K62))*I62*Tarife!$C$14-N(K62)*I62*Tarife!$C$15-IF($C62="Camping",(N(J62)+N(K62))*I62*Tarife!$C$16,0),IF(F62="","",F62*I62*Tarife!$C$14-IF($C62="Camping",F62*I62*Tarife!$C$16,0))))</f>
        <v/>
      </c>
      <c r="N62" s="21" t="str">
        <f t="shared" si="1"/>
        <v/>
      </c>
    </row>
    <row r="63" spans="2:14" ht="15" customHeight="1" x14ac:dyDescent="0.25">
      <c r="B63" s="11"/>
      <c r="C63" s="16"/>
      <c r="D63" s="11"/>
      <c r="E63" s="11"/>
      <c r="F63" s="11"/>
      <c r="G63" s="12"/>
      <c r="H63" s="13"/>
      <c r="I63" s="11" t="str">
        <f t="shared" si="0"/>
        <v/>
      </c>
      <c r="J63" s="11"/>
      <c r="K63" s="4"/>
      <c r="L63" s="14" t="str">
        <f>IF(OR($C63="",I63=""),"",IF(OR(J63&lt;&gt;"",K63&lt;&gt;""),N(J63)*I63*VLOOKUP($C63,Tarife!$B$6:$C$10,2,0)+N(K63)*I63*VLOOKUP($C63,Tarife!$B$6:$C$10,2,0)*Tarife!$C$13,IF(F63="","",F63*I63*VLOOKUP($C63,Tarife!$B$6:$C$10,2,0))))</f>
        <v/>
      </c>
      <c r="M63" s="14" t="str">
        <f>IF(OR($C63="",I63=""),"",IF(OR(J63&lt;&gt;"",K63&lt;&gt;""),(N(J63)+N(K63))*I63*Tarife!$C$14-N(K63)*I63*Tarife!$C$15-IF($C63="Camping",(N(J63)+N(K63))*I63*Tarife!$C$16,0),IF(F63="","",F63*I63*Tarife!$C$14-IF($C63="Camping",F63*I63*Tarife!$C$16,0))))</f>
        <v/>
      </c>
      <c r="N63" s="15" t="str">
        <f t="shared" si="1"/>
        <v/>
      </c>
    </row>
    <row r="64" spans="2:14" ht="15" customHeight="1" x14ac:dyDescent="0.25">
      <c r="B64" s="16"/>
      <c r="C64" s="16"/>
      <c r="D64" s="16"/>
      <c r="E64" s="16"/>
      <c r="F64" s="16"/>
      <c r="G64" s="17"/>
      <c r="H64" s="18"/>
      <c r="I64" s="16" t="str">
        <f t="shared" si="0"/>
        <v/>
      </c>
      <c r="J64" s="16"/>
      <c r="K64" s="19"/>
      <c r="L64" s="20" t="str">
        <f>IF(OR($C64="",I64=""),"",IF(OR(J64&lt;&gt;"",K64&lt;&gt;""),N(J64)*I64*VLOOKUP($C64,Tarife!$B$6:$C$10,2,0)+N(K64)*I64*VLOOKUP($C64,Tarife!$B$6:$C$10,2,0)*Tarife!$C$13,IF(F64="","",F64*I64*VLOOKUP($C64,Tarife!$B$6:$C$10,2,0))))</f>
        <v/>
      </c>
      <c r="M64" s="20" t="str">
        <f>IF(OR($C64="",I64=""),"",IF(OR(J64&lt;&gt;"",K64&lt;&gt;""),(N(J64)+N(K64))*I64*Tarife!$C$14-N(K64)*I64*Tarife!$C$15-IF($C64="Camping",(N(J64)+N(K64))*I64*Tarife!$C$16,0),IF(F64="","",F64*I64*Tarife!$C$14-IF($C64="Camping",F64*I64*Tarife!$C$16,0))))</f>
        <v/>
      </c>
      <c r="N64" s="21" t="str">
        <f t="shared" si="1"/>
        <v/>
      </c>
    </row>
    <row r="65" spans="2:14" ht="15" customHeight="1" x14ac:dyDescent="0.25">
      <c r="B65" s="11"/>
      <c r="C65" s="16"/>
      <c r="D65" s="11"/>
      <c r="E65" s="11"/>
      <c r="F65" s="11"/>
      <c r="G65" s="12"/>
      <c r="H65" s="13"/>
      <c r="I65" s="11" t="str">
        <f t="shared" si="0"/>
        <v/>
      </c>
      <c r="J65" s="11"/>
      <c r="K65" s="4"/>
      <c r="L65" s="14" t="str">
        <f>IF(OR($C65="",I65=""),"",IF(OR(J65&lt;&gt;"",K65&lt;&gt;""),N(J65)*I65*VLOOKUP($C65,Tarife!$B$6:$C$10,2,0)+N(K65)*I65*VLOOKUP($C65,Tarife!$B$6:$C$10,2,0)*Tarife!$C$13,IF(F65="","",F65*I65*VLOOKUP($C65,Tarife!$B$6:$C$10,2,0))))</f>
        <v/>
      </c>
      <c r="M65" s="14" t="str">
        <f>IF(OR($C65="",I65=""),"",IF(OR(J65&lt;&gt;"",K65&lt;&gt;""),(N(J65)+N(K65))*I65*Tarife!$C$14-N(K65)*I65*Tarife!$C$15-IF($C65="Camping",(N(J65)+N(K65))*I65*Tarife!$C$16,0),IF(F65="","",F65*I65*Tarife!$C$14-IF($C65="Camping",F65*I65*Tarife!$C$16,0))))</f>
        <v/>
      </c>
      <c r="N65" s="15" t="str">
        <f t="shared" si="1"/>
        <v/>
      </c>
    </row>
    <row r="66" spans="2:14" ht="15" customHeight="1" x14ac:dyDescent="0.25">
      <c r="B66" s="16"/>
      <c r="C66" s="16"/>
      <c r="D66" s="16"/>
      <c r="E66" s="16"/>
      <c r="F66" s="16"/>
      <c r="G66" s="17"/>
      <c r="H66" s="18"/>
      <c r="I66" s="16" t="str">
        <f t="shared" si="0"/>
        <v/>
      </c>
      <c r="J66" s="16"/>
      <c r="K66" s="19"/>
      <c r="L66" s="20" t="str">
        <f>IF(OR($C66="",I66=""),"",IF(OR(J66&lt;&gt;"",K66&lt;&gt;""),N(J66)*I66*VLOOKUP($C66,Tarife!$B$6:$C$10,2,0)+N(K66)*I66*VLOOKUP($C66,Tarife!$B$6:$C$10,2,0)*Tarife!$C$13,IF(F66="","",F66*I66*VLOOKUP($C66,Tarife!$B$6:$C$10,2,0))))</f>
        <v/>
      </c>
      <c r="M66" s="20" t="str">
        <f>IF(OR($C66="",I66=""),"",IF(OR(J66&lt;&gt;"",K66&lt;&gt;""),(N(J66)+N(K66))*I66*Tarife!$C$14-N(K66)*I66*Tarife!$C$15-IF($C66="Camping",(N(J66)+N(K66))*I66*Tarife!$C$16,0),IF(F66="","",F66*I66*Tarife!$C$14-IF($C66="Camping",F66*I66*Tarife!$C$16,0))))</f>
        <v/>
      </c>
      <c r="N66" s="21" t="str">
        <f t="shared" si="1"/>
        <v/>
      </c>
    </row>
    <row r="67" spans="2:14" ht="15" customHeight="1" x14ac:dyDescent="0.25">
      <c r="B67" s="11"/>
      <c r="C67" s="16"/>
      <c r="D67" s="11"/>
      <c r="E67" s="11"/>
      <c r="F67" s="11"/>
      <c r="G67" s="12"/>
      <c r="H67" s="13"/>
      <c r="I67" s="11" t="str">
        <f t="shared" si="0"/>
        <v/>
      </c>
      <c r="J67" s="11"/>
      <c r="K67" s="4"/>
      <c r="L67" s="14" t="str">
        <f>IF(OR($C67="",I67=""),"",IF(OR(J67&lt;&gt;"",K67&lt;&gt;""),N(J67)*I67*VLOOKUP($C67,Tarife!$B$6:$C$10,2,0)+N(K67)*I67*VLOOKUP($C67,Tarife!$B$6:$C$10,2,0)*Tarife!$C$13,IF(F67="","",F67*I67*VLOOKUP($C67,Tarife!$B$6:$C$10,2,0))))</f>
        <v/>
      </c>
      <c r="M67" s="14" t="str">
        <f>IF(OR($C67="",I67=""),"",IF(OR(J67&lt;&gt;"",K67&lt;&gt;""),(N(J67)+N(K67))*I67*Tarife!$C$14-N(K67)*I67*Tarife!$C$15-IF($C67="Camping",(N(J67)+N(K67))*I67*Tarife!$C$16,0),IF(F67="","",F67*I67*Tarife!$C$14-IF($C67="Camping",F67*I67*Tarife!$C$16,0))))</f>
        <v/>
      </c>
      <c r="N67" s="15" t="str">
        <f t="shared" si="1"/>
        <v/>
      </c>
    </row>
    <row r="68" spans="2:14" ht="15" customHeight="1" x14ac:dyDescent="0.25">
      <c r="B68" s="16"/>
      <c r="C68" s="16"/>
      <c r="D68" s="16"/>
      <c r="E68" s="16"/>
      <c r="F68" s="16"/>
      <c r="G68" s="17"/>
      <c r="H68" s="18"/>
      <c r="I68" s="16" t="str">
        <f t="shared" si="0"/>
        <v/>
      </c>
      <c r="J68" s="16"/>
      <c r="K68" s="19"/>
      <c r="L68" s="20" t="str">
        <f>IF(OR($C68="",I68=""),"",IF(OR(J68&lt;&gt;"",K68&lt;&gt;""),N(J68)*I68*VLOOKUP($C68,Tarife!$B$6:$C$10,2,0)+N(K68)*I68*VLOOKUP($C68,Tarife!$B$6:$C$10,2,0)*Tarife!$C$13,IF(F68="","",F68*I68*VLOOKUP($C68,Tarife!$B$6:$C$10,2,0))))</f>
        <v/>
      </c>
      <c r="M68" s="20" t="str">
        <f>IF(OR($C68="",I68=""),"",IF(OR(J68&lt;&gt;"",K68&lt;&gt;""),(N(J68)+N(K68))*I68*Tarife!$C$14-N(K68)*I68*Tarife!$C$15-IF($C68="Camping",(N(J68)+N(K68))*I68*Tarife!$C$16,0),IF(F68="","",F68*I68*Tarife!$C$14-IF($C68="Camping",F68*I68*Tarife!$C$16,0))))</f>
        <v/>
      </c>
      <c r="N68" s="21" t="str">
        <f t="shared" si="1"/>
        <v/>
      </c>
    </row>
    <row r="69" spans="2:14" ht="15" customHeight="1" x14ac:dyDescent="0.25">
      <c r="B69" s="11"/>
      <c r="C69" s="16"/>
      <c r="D69" s="11"/>
      <c r="E69" s="11"/>
      <c r="F69" s="11"/>
      <c r="G69" s="12"/>
      <c r="H69" s="13"/>
      <c r="I69" s="11" t="str">
        <f t="shared" ref="I69:I132" si="2">IF(OR(G69="",H69=""),"",H69-G69)</f>
        <v/>
      </c>
      <c r="J69" s="11"/>
      <c r="K69" s="4"/>
      <c r="L69" s="14" t="str">
        <f>IF(OR($C69="",I69=""),"",IF(OR(J69&lt;&gt;"",K69&lt;&gt;""),N(J69)*I69*VLOOKUP($C69,Tarife!$B$6:$C$10,2,0)+N(K69)*I69*VLOOKUP($C69,Tarife!$B$6:$C$10,2,0)*Tarife!$C$13,IF(F69="","",F69*I69*VLOOKUP($C69,Tarife!$B$6:$C$10,2,0))))</f>
        <v/>
      </c>
      <c r="M69" s="14" t="str">
        <f>IF(OR($C69="",I69=""),"",IF(OR(J69&lt;&gt;"",K69&lt;&gt;""),(N(J69)+N(K69))*I69*Tarife!$C$14-N(K69)*I69*Tarife!$C$15-IF($C69="Camping",(N(J69)+N(K69))*I69*Tarife!$C$16,0),IF(F69="","",F69*I69*Tarife!$C$14-IF($C69="Camping",F69*I69*Tarife!$C$16,0))))</f>
        <v/>
      </c>
      <c r="N69" s="15" t="str">
        <f t="shared" ref="N69:N132" si="3">IF(OR(L69="",M69=""),"",L69+M69)</f>
        <v/>
      </c>
    </row>
    <row r="70" spans="2:14" ht="15" customHeight="1" x14ac:dyDescent="0.25">
      <c r="B70" s="16"/>
      <c r="C70" s="16"/>
      <c r="D70" s="16"/>
      <c r="E70" s="16"/>
      <c r="F70" s="16"/>
      <c r="G70" s="17"/>
      <c r="H70" s="18"/>
      <c r="I70" s="16" t="str">
        <f t="shared" si="2"/>
        <v/>
      </c>
      <c r="J70" s="16"/>
      <c r="K70" s="19"/>
      <c r="L70" s="20" t="str">
        <f>IF(OR($C70="",I70=""),"",IF(OR(J70&lt;&gt;"",K70&lt;&gt;""),N(J70)*I70*VLOOKUP($C70,Tarife!$B$6:$C$10,2,0)+N(K70)*I70*VLOOKUP($C70,Tarife!$B$6:$C$10,2,0)*Tarife!$C$13,IF(F70="","",F70*I70*VLOOKUP($C70,Tarife!$B$6:$C$10,2,0))))</f>
        <v/>
      </c>
      <c r="M70" s="20" t="str">
        <f>IF(OR($C70="",I70=""),"",IF(OR(J70&lt;&gt;"",K70&lt;&gt;""),(N(J70)+N(K70))*I70*Tarife!$C$14-N(K70)*I70*Tarife!$C$15-IF($C70="Camping",(N(J70)+N(K70))*I70*Tarife!$C$16,0),IF(F70="","",F70*I70*Tarife!$C$14-IF($C70="Camping",F70*I70*Tarife!$C$16,0))))</f>
        <v/>
      </c>
      <c r="N70" s="21" t="str">
        <f t="shared" si="3"/>
        <v/>
      </c>
    </row>
    <row r="71" spans="2:14" ht="15" customHeight="1" x14ac:dyDescent="0.25">
      <c r="B71" s="11"/>
      <c r="C71" s="16"/>
      <c r="D71" s="11"/>
      <c r="E71" s="11"/>
      <c r="F71" s="11"/>
      <c r="G71" s="12"/>
      <c r="H71" s="13"/>
      <c r="I71" s="11" t="str">
        <f t="shared" si="2"/>
        <v/>
      </c>
      <c r="J71" s="11"/>
      <c r="K71" s="4"/>
      <c r="L71" s="14" t="str">
        <f>IF(OR($C71="",I71=""),"",IF(OR(J71&lt;&gt;"",K71&lt;&gt;""),N(J71)*I71*VLOOKUP($C71,Tarife!$B$6:$C$10,2,0)+N(K71)*I71*VLOOKUP($C71,Tarife!$B$6:$C$10,2,0)*Tarife!$C$13,IF(F71="","",F71*I71*VLOOKUP($C71,Tarife!$B$6:$C$10,2,0))))</f>
        <v/>
      </c>
      <c r="M71" s="14" t="str">
        <f>IF(OR($C71="",I71=""),"",IF(OR(J71&lt;&gt;"",K71&lt;&gt;""),(N(J71)+N(K71))*I71*Tarife!$C$14-N(K71)*I71*Tarife!$C$15-IF($C71="Camping",(N(J71)+N(K71))*I71*Tarife!$C$16,0),IF(F71="","",F71*I71*Tarife!$C$14-IF($C71="Camping",F71*I71*Tarife!$C$16,0))))</f>
        <v/>
      </c>
      <c r="N71" s="15" t="str">
        <f t="shared" si="3"/>
        <v/>
      </c>
    </row>
    <row r="72" spans="2:14" ht="15" customHeight="1" x14ac:dyDescent="0.25">
      <c r="B72" s="16"/>
      <c r="C72" s="16"/>
      <c r="D72" s="16"/>
      <c r="E72" s="16"/>
      <c r="F72" s="16"/>
      <c r="G72" s="17"/>
      <c r="H72" s="18"/>
      <c r="I72" s="16" t="str">
        <f t="shared" si="2"/>
        <v/>
      </c>
      <c r="J72" s="16"/>
      <c r="K72" s="19"/>
      <c r="L72" s="20" t="str">
        <f>IF(OR($C72="",I72=""),"",IF(OR(J72&lt;&gt;"",K72&lt;&gt;""),N(J72)*I72*VLOOKUP($C72,Tarife!$B$6:$C$10,2,0)+N(K72)*I72*VLOOKUP($C72,Tarife!$B$6:$C$10,2,0)*Tarife!$C$13,IF(F72="","",F72*I72*VLOOKUP($C72,Tarife!$B$6:$C$10,2,0))))</f>
        <v/>
      </c>
      <c r="M72" s="20" t="str">
        <f>IF(OR($C72="",I72=""),"",IF(OR(J72&lt;&gt;"",K72&lt;&gt;""),(N(J72)+N(K72))*I72*Tarife!$C$14-N(K72)*I72*Tarife!$C$15-IF($C72="Camping",(N(J72)+N(K72))*I72*Tarife!$C$16,0),IF(F72="","",F72*I72*Tarife!$C$14-IF($C72="Camping",F72*I72*Tarife!$C$16,0))))</f>
        <v/>
      </c>
      <c r="N72" s="21" t="str">
        <f t="shared" si="3"/>
        <v/>
      </c>
    </row>
    <row r="73" spans="2:14" ht="15" customHeight="1" x14ac:dyDescent="0.25">
      <c r="B73" s="11"/>
      <c r="C73" s="16"/>
      <c r="D73" s="11"/>
      <c r="E73" s="11"/>
      <c r="F73" s="11"/>
      <c r="G73" s="12"/>
      <c r="H73" s="13"/>
      <c r="I73" s="11" t="str">
        <f t="shared" si="2"/>
        <v/>
      </c>
      <c r="J73" s="11"/>
      <c r="K73" s="4"/>
      <c r="L73" s="14" t="str">
        <f>IF(OR($C73="",I73=""),"",IF(OR(J73&lt;&gt;"",K73&lt;&gt;""),N(J73)*I73*VLOOKUP($C73,Tarife!$B$6:$C$10,2,0)+N(K73)*I73*VLOOKUP($C73,Tarife!$B$6:$C$10,2,0)*Tarife!$C$13,IF(F73="","",F73*I73*VLOOKUP($C73,Tarife!$B$6:$C$10,2,0))))</f>
        <v/>
      </c>
      <c r="M73" s="14" t="str">
        <f>IF(OR($C73="",I73=""),"",IF(OR(J73&lt;&gt;"",K73&lt;&gt;""),(N(J73)+N(K73))*I73*Tarife!$C$14-N(K73)*I73*Tarife!$C$15-IF($C73="Camping",(N(J73)+N(K73))*I73*Tarife!$C$16,0),IF(F73="","",F73*I73*Tarife!$C$14-IF($C73="Camping",F73*I73*Tarife!$C$16,0))))</f>
        <v/>
      </c>
      <c r="N73" s="15" t="str">
        <f t="shared" si="3"/>
        <v/>
      </c>
    </row>
    <row r="74" spans="2:14" ht="15" customHeight="1" x14ac:dyDescent="0.25">
      <c r="B74" s="16"/>
      <c r="C74" s="16"/>
      <c r="D74" s="16"/>
      <c r="E74" s="16"/>
      <c r="F74" s="16"/>
      <c r="G74" s="17"/>
      <c r="H74" s="18"/>
      <c r="I74" s="16" t="str">
        <f t="shared" si="2"/>
        <v/>
      </c>
      <c r="J74" s="16"/>
      <c r="K74" s="19"/>
      <c r="L74" s="20" t="str">
        <f>IF(OR($C74="",I74=""),"",IF(OR(J74&lt;&gt;"",K74&lt;&gt;""),N(J74)*I74*VLOOKUP($C74,Tarife!$B$6:$C$10,2,0)+N(K74)*I74*VLOOKUP($C74,Tarife!$B$6:$C$10,2,0)*Tarife!$C$13,IF(F74="","",F74*I74*VLOOKUP($C74,Tarife!$B$6:$C$10,2,0))))</f>
        <v/>
      </c>
      <c r="M74" s="20" t="str">
        <f>IF(OR($C74="",I74=""),"",IF(OR(J74&lt;&gt;"",K74&lt;&gt;""),(N(J74)+N(K74))*I74*Tarife!$C$14-N(K74)*I74*Tarife!$C$15-IF($C74="Camping",(N(J74)+N(K74))*I74*Tarife!$C$16,0),IF(F74="","",F74*I74*Tarife!$C$14-IF($C74="Camping",F74*I74*Tarife!$C$16,0))))</f>
        <v/>
      </c>
      <c r="N74" s="21" t="str">
        <f t="shared" si="3"/>
        <v/>
      </c>
    </row>
    <row r="75" spans="2:14" ht="15" customHeight="1" x14ac:dyDescent="0.25">
      <c r="B75" s="11"/>
      <c r="C75" s="16"/>
      <c r="D75" s="11"/>
      <c r="E75" s="11"/>
      <c r="F75" s="11"/>
      <c r="G75" s="12"/>
      <c r="H75" s="13"/>
      <c r="I75" s="11" t="str">
        <f t="shared" si="2"/>
        <v/>
      </c>
      <c r="J75" s="11"/>
      <c r="K75" s="4"/>
      <c r="L75" s="14" t="str">
        <f>IF(OR($C75="",I75=""),"",IF(OR(J75&lt;&gt;"",K75&lt;&gt;""),N(J75)*I75*VLOOKUP($C75,Tarife!$B$6:$C$10,2,0)+N(K75)*I75*VLOOKUP($C75,Tarife!$B$6:$C$10,2,0)*Tarife!$C$13,IF(F75="","",F75*I75*VLOOKUP($C75,Tarife!$B$6:$C$10,2,0))))</f>
        <v/>
      </c>
      <c r="M75" s="14" t="str">
        <f>IF(OR($C75="",I75=""),"",IF(OR(J75&lt;&gt;"",K75&lt;&gt;""),(N(J75)+N(K75))*I75*Tarife!$C$14-N(K75)*I75*Tarife!$C$15-IF($C75="Camping",(N(J75)+N(K75))*I75*Tarife!$C$16,0),IF(F75="","",F75*I75*Tarife!$C$14-IF($C75="Camping",F75*I75*Tarife!$C$16,0))))</f>
        <v/>
      </c>
      <c r="N75" s="15" t="str">
        <f t="shared" si="3"/>
        <v/>
      </c>
    </row>
    <row r="76" spans="2:14" ht="15" customHeight="1" x14ac:dyDescent="0.25">
      <c r="B76" s="16"/>
      <c r="C76" s="16"/>
      <c r="D76" s="16"/>
      <c r="E76" s="16"/>
      <c r="F76" s="16"/>
      <c r="G76" s="17"/>
      <c r="H76" s="18"/>
      <c r="I76" s="16" t="str">
        <f t="shared" si="2"/>
        <v/>
      </c>
      <c r="J76" s="16"/>
      <c r="K76" s="19"/>
      <c r="L76" s="20" t="str">
        <f>IF(OR($C76="",I76=""),"",IF(OR(J76&lt;&gt;"",K76&lt;&gt;""),N(J76)*I76*VLOOKUP($C76,Tarife!$B$6:$C$10,2,0)+N(K76)*I76*VLOOKUP($C76,Tarife!$B$6:$C$10,2,0)*Tarife!$C$13,IF(F76="","",F76*I76*VLOOKUP($C76,Tarife!$B$6:$C$10,2,0))))</f>
        <v/>
      </c>
      <c r="M76" s="20" t="str">
        <f>IF(OR($C76="",I76=""),"",IF(OR(J76&lt;&gt;"",K76&lt;&gt;""),(N(J76)+N(K76))*I76*Tarife!$C$14-N(K76)*I76*Tarife!$C$15-IF($C76="Camping",(N(J76)+N(K76))*I76*Tarife!$C$16,0),IF(F76="","",F76*I76*Tarife!$C$14-IF($C76="Camping",F76*I76*Tarife!$C$16,0))))</f>
        <v/>
      </c>
      <c r="N76" s="21" t="str">
        <f t="shared" si="3"/>
        <v/>
      </c>
    </row>
    <row r="77" spans="2:14" ht="15" customHeight="1" x14ac:dyDescent="0.25">
      <c r="B77" s="11"/>
      <c r="C77" s="11"/>
      <c r="D77" s="11"/>
      <c r="E77" s="11"/>
      <c r="F77" s="11"/>
      <c r="G77" s="12"/>
      <c r="H77" s="13"/>
      <c r="I77" s="11" t="str">
        <f t="shared" si="2"/>
        <v/>
      </c>
      <c r="J77" s="11"/>
      <c r="K77" s="4"/>
      <c r="L77" s="14" t="str">
        <f>IF(OR($C77="",I77=""),"",IF(OR(J77&lt;&gt;"",K77&lt;&gt;""),N(J77)*I77*VLOOKUP($C77,Tarife!$B$6:$C$10,2,0)+N(K77)*I77*VLOOKUP($C77,Tarife!$B$6:$C$10,2,0)*Tarife!$C$13,IF(F77="","",F77*I77*VLOOKUP($C77,Tarife!$B$6:$C$10,2,0))))</f>
        <v/>
      </c>
      <c r="M77" s="14" t="str">
        <f>IF(OR($C77="",I77=""),"",IF(OR(J77&lt;&gt;"",K77&lt;&gt;""),(N(J77)+N(K77))*I77*Tarife!$C$14-N(K77)*I77*Tarife!$C$15-IF($C77="Camping",(N(J77)+N(K77))*I77*Tarife!$C$16,0),IF(F77="","",F77*I77*Tarife!$C$14-IF($C77="Camping",F77*I77*Tarife!$C$16,0))))</f>
        <v/>
      </c>
      <c r="N77" s="15" t="str">
        <f t="shared" si="3"/>
        <v/>
      </c>
    </row>
    <row r="78" spans="2:14" ht="15" customHeight="1" x14ac:dyDescent="0.25">
      <c r="B78" s="16"/>
      <c r="C78" s="16"/>
      <c r="D78" s="16"/>
      <c r="E78" s="16"/>
      <c r="F78" s="16"/>
      <c r="G78" s="17"/>
      <c r="H78" s="18"/>
      <c r="I78" s="16" t="str">
        <f t="shared" si="2"/>
        <v/>
      </c>
      <c r="J78" s="16"/>
      <c r="K78" s="19"/>
      <c r="L78" s="20" t="str">
        <f>IF(OR($C78="",I78=""),"",IF(OR(J78&lt;&gt;"",K78&lt;&gt;""),N(J78)*I78*VLOOKUP($C78,Tarife!$B$6:$C$10,2,0)+N(K78)*I78*VLOOKUP($C78,Tarife!$B$6:$C$10,2,0)*Tarife!$C$13,IF(F78="","",F78*I78*VLOOKUP($C78,Tarife!$B$6:$C$10,2,0))))</f>
        <v/>
      </c>
      <c r="M78" s="20" t="str">
        <f>IF(OR($C78="",I78=""),"",IF(OR(J78&lt;&gt;"",K78&lt;&gt;""),(N(J78)+N(K78))*I78*Tarife!$C$14-N(K78)*I78*Tarife!$C$15-IF($C78="Camping",(N(J78)+N(K78))*I78*Tarife!$C$16,0),IF(F78="","",F78*I78*Tarife!$C$14-IF($C78="Camping",F78*I78*Tarife!$C$16,0))))</f>
        <v/>
      </c>
      <c r="N78" s="21" t="str">
        <f t="shared" si="3"/>
        <v/>
      </c>
    </row>
    <row r="79" spans="2:14" ht="15" customHeight="1" x14ac:dyDescent="0.25">
      <c r="B79" s="11"/>
      <c r="C79" s="11"/>
      <c r="D79" s="11"/>
      <c r="E79" s="11"/>
      <c r="F79" s="11"/>
      <c r="G79" s="12"/>
      <c r="H79" s="13"/>
      <c r="I79" s="11" t="str">
        <f t="shared" si="2"/>
        <v/>
      </c>
      <c r="J79" s="11"/>
      <c r="K79" s="4"/>
      <c r="L79" s="14" t="str">
        <f>IF(OR($C79="",I79=""),"",IF(OR(J79&lt;&gt;"",K79&lt;&gt;""),N(J79)*I79*VLOOKUP($C79,Tarife!$B$6:$C$10,2,0)+N(K79)*I79*VLOOKUP($C79,Tarife!$B$6:$C$10,2,0)*Tarife!$C$13,IF(F79="","",F79*I79*VLOOKUP($C79,Tarife!$B$6:$C$10,2,0))))</f>
        <v/>
      </c>
      <c r="M79" s="14" t="str">
        <f>IF(OR($C79="",I79=""),"",IF(OR(J79&lt;&gt;"",K79&lt;&gt;""),(N(J79)+N(K79))*I79*Tarife!$C$14-N(K79)*I79*Tarife!$C$15-IF($C79="Camping",(N(J79)+N(K79))*I79*Tarife!$C$16,0),IF(F79="","",F79*I79*Tarife!$C$14-IF($C79="Camping",F79*I79*Tarife!$C$16,0))))</f>
        <v/>
      </c>
      <c r="N79" s="15" t="str">
        <f t="shared" si="3"/>
        <v/>
      </c>
    </row>
    <row r="80" spans="2:14" ht="15" customHeight="1" x14ac:dyDescent="0.25">
      <c r="B80" s="16"/>
      <c r="C80" s="16"/>
      <c r="D80" s="16"/>
      <c r="E80" s="16"/>
      <c r="F80" s="16"/>
      <c r="G80" s="17"/>
      <c r="H80" s="18"/>
      <c r="I80" s="16" t="str">
        <f t="shared" si="2"/>
        <v/>
      </c>
      <c r="J80" s="16"/>
      <c r="K80" s="19"/>
      <c r="L80" s="20" t="str">
        <f>IF(OR($C80="",I80=""),"",IF(OR(J80&lt;&gt;"",K80&lt;&gt;""),N(J80)*I80*VLOOKUP($C80,Tarife!$B$6:$C$10,2,0)+N(K80)*I80*VLOOKUP($C80,Tarife!$B$6:$C$10,2,0)*Tarife!$C$13,IF(F80="","",F80*I80*VLOOKUP($C80,Tarife!$B$6:$C$10,2,0))))</f>
        <v/>
      </c>
      <c r="M80" s="20" t="str">
        <f>IF(OR($C80="",I80=""),"",IF(OR(J80&lt;&gt;"",K80&lt;&gt;""),(N(J80)+N(K80))*I80*Tarife!$C$14-N(K80)*I80*Tarife!$C$15-IF($C80="Camping",(N(J80)+N(K80))*I80*Tarife!$C$16,0),IF(F80="","",F80*I80*Tarife!$C$14-IF($C80="Camping",F80*I80*Tarife!$C$16,0))))</f>
        <v/>
      </c>
      <c r="N80" s="21" t="str">
        <f t="shared" si="3"/>
        <v/>
      </c>
    </row>
    <row r="81" spans="2:14" ht="15" customHeight="1" x14ac:dyDescent="0.25">
      <c r="B81" s="11"/>
      <c r="C81" s="11"/>
      <c r="D81" s="11"/>
      <c r="E81" s="11"/>
      <c r="F81" s="11"/>
      <c r="G81" s="12"/>
      <c r="H81" s="13"/>
      <c r="I81" s="11" t="str">
        <f t="shared" si="2"/>
        <v/>
      </c>
      <c r="J81" s="11"/>
      <c r="K81" s="4"/>
      <c r="L81" s="14" t="str">
        <f>IF(OR($C81="",I81=""),"",IF(OR(J81&lt;&gt;"",K81&lt;&gt;""),N(J81)*I81*VLOOKUP($C81,Tarife!$B$6:$C$10,2,0)+N(K81)*I81*VLOOKUP($C81,Tarife!$B$6:$C$10,2,0)*Tarife!$C$13,IF(F81="","",F81*I81*VLOOKUP($C81,Tarife!$B$6:$C$10,2,0))))</f>
        <v/>
      </c>
      <c r="M81" s="14" t="str">
        <f>IF(OR($C81="",I81=""),"",IF(OR(J81&lt;&gt;"",K81&lt;&gt;""),(N(J81)+N(K81))*I81*Tarife!$C$14-N(K81)*I81*Tarife!$C$15-IF($C81="Camping",(N(J81)+N(K81))*I81*Tarife!$C$16,0),IF(F81="","",F81*I81*Tarife!$C$14-IF($C81="Camping",F81*I81*Tarife!$C$16,0))))</f>
        <v/>
      </c>
      <c r="N81" s="15" t="str">
        <f t="shared" si="3"/>
        <v/>
      </c>
    </row>
    <row r="82" spans="2:14" ht="15" customHeight="1" x14ac:dyDescent="0.25">
      <c r="B82" s="16"/>
      <c r="C82" s="16"/>
      <c r="D82" s="16"/>
      <c r="E82" s="16"/>
      <c r="F82" s="16"/>
      <c r="G82" s="17"/>
      <c r="H82" s="18"/>
      <c r="I82" s="16" t="str">
        <f t="shared" si="2"/>
        <v/>
      </c>
      <c r="J82" s="16"/>
      <c r="K82" s="19"/>
      <c r="L82" s="20" t="str">
        <f>IF(OR($C82="",I82=""),"",IF(OR(J82&lt;&gt;"",K82&lt;&gt;""),N(J82)*I82*VLOOKUP($C82,Tarife!$B$6:$C$10,2,0)+N(K82)*I82*VLOOKUP($C82,Tarife!$B$6:$C$10,2,0)*Tarife!$C$13,IF(F82="","",F82*I82*VLOOKUP($C82,Tarife!$B$6:$C$10,2,0))))</f>
        <v/>
      </c>
      <c r="M82" s="20" t="str">
        <f>IF(OR($C82="",I82=""),"",IF(OR(J82&lt;&gt;"",K82&lt;&gt;""),(N(J82)+N(K82))*I82*Tarife!$C$14-N(K82)*I82*Tarife!$C$15-IF($C82="Camping",(N(J82)+N(K82))*I82*Tarife!$C$16,0),IF(F82="","",F82*I82*Tarife!$C$14-IF($C82="Camping",F82*I82*Tarife!$C$16,0))))</f>
        <v/>
      </c>
      <c r="N82" s="21" t="str">
        <f t="shared" si="3"/>
        <v/>
      </c>
    </row>
    <row r="83" spans="2:14" ht="15" customHeight="1" x14ac:dyDescent="0.25">
      <c r="B83" s="11"/>
      <c r="C83" s="11"/>
      <c r="D83" s="11"/>
      <c r="E83" s="11"/>
      <c r="F83" s="11"/>
      <c r="G83" s="12"/>
      <c r="H83" s="13"/>
      <c r="I83" s="11" t="str">
        <f t="shared" si="2"/>
        <v/>
      </c>
      <c r="J83" s="11"/>
      <c r="K83" s="4"/>
      <c r="L83" s="14" t="str">
        <f>IF(OR($C83="",I83=""),"",IF(OR(J83&lt;&gt;"",K83&lt;&gt;""),N(J83)*I83*VLOOKUP($C83,Tarife!$B$6:$C$10,2,0)+N(K83)*I83*VLOOKUP($C83,Tarife!$B$6:$C$10,2,0)*Tarife!$C$13,IF(F83="","",F83*I83*VLOOKUP($C83,Tarife!$B$6:$C$10,2,0))))</f>
        <v/>
      </c>
      <c r="M83" s="14" t="str">
        <f>IF(OR($C83="",I83=""),"",IF(OR(J83&lt;&gt;"",K83&lt;&gt;""),(N(J83)+N(K83))*I83*Tarife!$C$14-N(K83)*I83*Tarife!$C$15-IF($C83="Camping",(N(J83)+N(K83))*I83*Tarife!$C$16,0),IF(F83="","",F83*I83*Tarife!$C$14-IF($C83="Camping",F83*I83*Tarife!$C$16,0))))</f>
        <v/>
      </c>
      <c r="N83" s="15" t="str">
        <f t="shared" si="3"/>
        <v/>
      </c>
    </row>
    <row r="84" spans="2:14" ht="15" customHeight="1" x14ac:dyDescent="0.25">
      <c r="B84" s="16"/>
      <c r="C84" s="16"/>
      <c r="D84" s="16"/>
      <c r="E84" s="16"/>
      <c r="F84" s="16"/>
      <c r="G84" s="17"/>
      <c r="H84" s="18"/>
      <c r="I84" s="16" t="str">
        <f t="shared" si="2"/>
        <v/>
      </c>
      <c r="J84" s="16"/>
      <c r="K84" s="19"/>
      <c r="L84" s="20" t="str">
        <f>IF(OR($C84="",I84=""),"",IF(OR(J84&lt;&gt;"",K84&lt;&gt;""),N(J84)*I84*VLOOKUP($C84,Tarife!$B$6:$C$10,2,0)+N(K84)*I84*VLOOKUP($C84,Tarife!$B$6:$C$10,2,0)*Tarife!$C$13,IF(F84="","",F84*I84*VLOOKUP($C84,Tarife!$B$6:$C$10,2,0))))</f>
        <v/>
      </c>
      <c r="M84" s="20" t="str">
        <f>IF(OR($C84="",I84=""),"",IF(OR(J84&lt;&gt;"",K84&lt;&gt;""),(N(J84)+N(K84))*I84*Tarife!$C$14-N(K84)*I84*Tarife!$C$15-IF($C84="Camping",(N(J84)+N(K84))*I84*Tarife!$C$16,0),IF(F84="","",F84*I84*Tarife!$C$14-IF($C84="Camping",F84*I84*Tarife!$C$16,0))))</f>
        <v/>
      </c>
      <c r="N84" s="21" t="str">
        <f t="shared" si="3"/>
        <v/>
      </c>
    </row>
    <row r="85" spans="2:14" ht="15" customHeight="1" x14ac:dyDescent="0.25">
      <c r="B85" s="11"/>
      <c r="C85" s="11"/>
      <c r="D85" s="11"/>
      <c r="E85" s="11"/>
      <c r="F85" s="11"/>
      <c r="G85" s="12"/>
      <c r="H85" s="13"/>
      <c r="I85" s="11" t="str">
        <f t="shared" si="2"/>
        <v/>
      </c>
      <c r="J85" s="11"/>
      <c r="K85" s="4"/>
      <c r="L85" s="14" t="str">
        <f>IF(OR($C85="",I85=""),"",IF(OR(J85&lt;&gt;"",K85&lt;&gt;""),N(J85)*I85*VLOOKUP($C85,Tarife!$B$6:$C$10,2,0)+N(K85)*I85*VLOOKUP($C85,Tarife!$B$6:$C$10,2,0)*Tarife!$C$13,IF(F85="","",F85*I85*VLOOKUP($C85,Tarife!$B$6:$C$10,2,0))))</f>
        <v/>
      </c>
      <c r="M85" s="14" t="str">
        <f>IF(OR($C85="",I85=""),"",IF(OR(J85&lt;&gt;"",K85&lt;&gt;""),(N(J85)+N(K85))*I85*Tarife!$C$14-N(K85)*I85*Tarife!$C$15-IF($C85="Camping",(N(J85)+N(K85))*I85*Tarife!$C$16,0),IF(F85="","",F85*I85*Tarife!$C$14-IF($C85="Camping",F85*I85*Tarife!$C$16,0))))</f>
        <v/>
      </c>
      <c r="N85" s="15" t="str">
        <f t="shared" si="3"/>
        <v/>
      </c>
    </row>
    <row r="86" spans="2:14" ht="15" customHeight="1" x14ac:dyDescent="0.25">
      <c r="B86" s="16"/>
      <c r="C86" s="16"/>
      <c r="D86" s="16"/>
      <c r="E86" s="16"/>
      <c r="F86" s="16"/>
      <c r="G86" s="17"/>
      <c r="H86" s="18"/>
      <c r="I86" s="16" t="str">
        <f t="shared" si="2"/>
        <v/>
      </c>
      <c r="J86" s="16"/>
      <c r="K86" s="19"/>
      <c r="L86" s="20" t="str">
        <f>IF(OR($C86="",I86=""),"",IF(OR(J86&lt;&gt;"",K86&lt;&gt;""),N(J86)*I86*VLOOKUP($C86,Tarife!$B$6:$C$10,2,0)+N(K86)*I86*VLOOKUP($C86,Tarife!$B$6:$C$10,2,0)*Tarife!$C$13,IF(F86="","",F86*I86*VLOOKUP($C86,Tarife!$B$6:$C$10,2,0))))</f>
        <v/>
      </c>
      <c r="M86" s="20" t="str">
        <f>IF(OR($C86="",I86=""),"",IF(OR(J86&lt;&gt;"",K86&lt;&gt;""),(N(J86)+N(K86))*I86*Tarife!$C$14-N(K86)*I86*Tarife!$C$15-IF($C86="Camping",(N(J86)+N(K86))*I86*Tarife!$C$16,0),IF(F86="","",F86*I86*Tarife!$C$14-IF($C86="Camping",F86*I86*Tarife!$C$16,0))))</f>
        <v/>
      </c>
      <c r="N86" s="21" t="str">
        <f t="shared" si="3"/>
        <v/>
      </c>
    </row>
    <row r="87" spans="2:14" ht="15" customHeight="1" x14ac:dyDescent="0.25">
      <c r="B87" s="11"/>
      <c r="C87" s="11"/>
      <c r="D87" s="11"/>
      <c r="E87" s="11"/>
      <c r="F87" s="11"/>
      <c r="G87" s="12"/>
      <c r="H87" s="13"/>
      <c r="I87" s="11" t="str">
        <f t="shared" si="2"/>
        <v/>
      </c>
      <c r="J87" s="11"/>
      <c r="K87" s="4"/>
      <c r="L87" s="14" t="str">
        <f>IF(OR($C87="",I87=""),"",IF(OR(J87&lt;&gt;"",K87&lt;&gt;""),N(J87)*I87*VLOOKUP($C87,Tarife!$B$6:$C$10,2,0)+N(K87)*I87*VLOOKUP($C87,Tarife!$B$6:$C$10,2,0)*Tarife!$C$13,IF(F87="","",F87*I87*VLOOKUP($C87,Tarife!$B$6:$C$10,2,0))))</f>
        <v/>
      </c>
      <c r="M87" s="14" t="str">
        <f>IF(OR($C87="",I87=""),"",IF(OR(J87&lt;&gt;"",K87&lt;&gt;""),(N(J87)+N(K87))*I87*Tarife!$C$14-N(K87)*I87*Tarife!$C$15-IF($C87="Camping",(N(J87)+N(K87))*I87*Tarife!$C$16,0),IF(F87="","",F87*I87*Tarife!$C$14-IF($C87="Camping",F87*I87*Tarife!$C$16,0))))</f>
        <v/>
      </c>
      <c r="N87" s="15" t="str">
        <f t="shared" si="3"/>
        <v/>
      </c>
    </row>
    <row r="88" spans="2:14" ht="15" customHeight="1" x14ac:dyDescent="0.25">
      <c r="B88" s="16"/>
      <c r="C88" s="16"/>
      <c r="D88" s="16"/>
      <c r="E88" s="16"/>
      <c r="F88" s="16"/>
      <c r="G88" s="17"/>
      <c r="H88" s="18"/>
      <c r="I88" s="16" t="str">
        <f t="shared" si="2"/>
        <v/>
      </c>
      <c r="J88" s="16"/>
      <c r="K88" s="19"/>
      <c r="L88" s="20" t="str">
        <f>IF(OR($C88="",I88=""),"",IF(OR(J88&lt;&gt;"",K88&lt;&gt;""),N(J88)*I88*VLOOKUP($C88,Tarife!$B$6:$C$10,2,0)+N(K88)*I88*VLOOKUP($C88,Tarife!$B$6:$C$10,2,0)*Tarife!$C$13,IF(F88="","",F88*I88*VLOOKUP($C88,Tarife!$B$6:$C$10,2,0))))</f>
        <v/>
      </c>
      <c r="M88" s="20" t="str">
        <f>IF(OR($C88="",I88=""),"",IF(OR(J88&lt;&gt;"",K88&lt;&gt;""),(N(J88)+N(K88))*I88*Tarife!$C$14-N(K88)*I88*Tarife!$C$15-IF($C88="Camping",(N(J88)+N(K88))*I88*Tarife!$C$16,0),IF(F88="","",F88*I88*Tarife!$C$14-IF($C88="Camping",F88*I88*Tarife!$C$16,0))))</f>
        <v/>
      </c>
      <c r="N88" s="21" t="str">
        <f t="shared" si="3"/>
        <v/>
      </c>
    </row>
    <row r="89" spans="2:14" ht="15" customHeight="1" x14ac:dyDescent="0.25">
      <c r="B89" s="11"/>
      <c r="C89" s="11"/>
      <c r="D89" s="11"/>
      <c r="E89" s="11"/>
      <c r="F89" s="11"/>
      <c r="G89" s="12"/>
      <c r="H89" s="13"/>
      <c r="I89" s="11" t="str">
        <f t="shared" si="2"/>
        <v/>
      </c>
      <c r="J89" s="11"/>
      <c r="K89" s="4"/>
      <c r="L89" s="14" t="str">
        <f>IF(OR($C89="",I89=""),"",IF(OR(J89&lt;&gt;"",K89&lt;&gt;""),N(J89)*I89*VLOOKUP($C89,Tarife!$B$6:$C$10,2,0)+N(K89)*I89*VLOOKUP($C89,Tarife!$B$6:$C$10,2,0)*Tarife!$C$13,IF(F89="","",F89*I89*VLOOKUP($C89,Tarife!$B$6:$C$10,2,0))))</f>
        <v/>
      </c>
      <c r="M89" s="14" t="str">
        <f>IF(OR($C89="",I89=""),"",IF(OR(J89&lt;&gt;"",K89&lt;&gt;""),(N(J89)+N(K89))*I89*Tarife!$C$14-N(K89)*I89*Tarife!$C$15-IF($C89="Camping",(N(J89)+N(K89))*I89*Tarife!$C$16,0),IF(F89="","",F89*I89*Tarife!$C$14-IF($C89="Camping",F89*I89*Tarife!$C$16,0))))</f>
        <v/>
      </c>
      <c r="N89" s="15" t="str">
        <f t="shared" si="3"/>
        <v/>
      </c>
    </row>
    <row r="90" spans="2:14" ht="15" customHeight="1" x14ac:dyDescent="0.25">
      <c r="B90" s="16"/>
      <c r="C90" s="16"/>
      <c r="D90" s="16"/>
      <c r="E90" s="16"/>
      <c r="F90" s="16"/>
      <c r="G90" s="17"/>
      <c r="H90" s="18"/>
      <c r="I90" s="16" t="str">
        <f t="shared" si="2"/>
        <v/>
      </c>
      <c r="J90" s="16"/>
      <c r="K90" s="19"/>
      <c r="L90" s="20" t="str">
        <f>IF(OR($C90="",I90=""),"",IF(OR(J90&lt;&gt;"",K90&lt;&gt;""),N(J90)*I90*VLOOKUP($C90,Tarife!$B$6:$C$10,2,0)+N(K90)*I90*VLOOKUP($C90,Tarife!$B$6:$C$10,2,0)*Tarife!$C$13,IF(F90="","",F90*I90*VLOOKUP($C90,Tarife!$B$6:$C$10,2,0))))</f>
        <v/>
      </c>
      <c r="M90" s="20" t="str">
        <f>IF(OR($C90="",I90=""),"",IF(OR(J90&lt;&gt;"",K90&lt;&gt;""),(N(J90)+N(K90))*I90*Tarife!$C$14-N(K90)*I90*Tarife!$C$15-IF($C90="Camping",(N(J90)+N(K90))*I90*Tarife!$C$16,0),IF(F90="","",F90*I90*Tarife!$C$14-IF($C90="Camping",F90*I90*Tarife!$C$16,0))))</f>
        <v/>
      </c>
      <c r="N90" s="21" t="str">
        <f t="shared" si="3"/>
        <v/>
      </c>
    </row>
    <row r="91" spans="2:14" ht="15" customHeight="1" x14ac:dyDescent="0.25">
      <c r="B91" s="11"/>
      <c r="C91" s="11"/>
      <c r="D91" s="11"/>
      <c r="E91" s="11"/>
      <c r="F91" s="11"/>
      <c r="G91" s="12"/>
      <c r="H91" s="13"/>
      <c r="I91" s="11" t="str">
        <f t="shared" si="2"/>
        <v/>
      </c>
      <c r="J91" s="11"/>
      <c r="K91" s="4"/>
      <c r="L91" s="14" t="str">
        <f>IF(OR($C91="",I91=""),"",IF(OR(J91&lt;&gt;"",K91&lt;&gt;""),N(J91)*I91*VLOOKUP($C91,Tarife!$B$6:$C$10,2,0)+N(K91)*I91*VLOOKUP($C91,Tarife!$B$6:$C$10,2,0)*Tarife!$C$13,IF(F91="","",F91*I91*VLOOKUP($C91,Tarife!$B$6:$C$10,2,0))))</f>
        <v/>
      </c>
      <c r="M91" s="14" t="str">
        <f>IF(OR($C91="",I91=""),"",IF(OR(J91&lt;&gt;"",K91&lt;&gt;""),(N(J91)+N(K91))*I91*Tarife!$C$14-N(K91)*I91*Tarife!$C$15-IF($C91="Camping",(N(J91)+N(K91))*I91*Tarife!$C$16,0),IF(F91="","",F91*I91*Tarife!$C$14-IF($C91="Camping",F91*I91*Tarife!$C$16,0))))</f>
        <v/>
      </c>
      <c r="N91" s="15" t="str">
        <f t="shared" si="3"/>
        <v/>
      </c>
    </row>
    <row r="92" spans="2:14" ht="15" customHeight="1" x14ac:dyDescent="0.25">
      <c r="B92" s="16"/>
      <c r="C92" s="16"/>
      <c r="D92" s="16"/>
      <c r="E92" s="16"/>
      <c r="F92" s="16"/>
      <c r="G92" s="17"/>
      <c r="H92" s="18"/>
      <c r="I92" s="16" t="str">
        <f t="shared" si="2"/>
        <v/>
      </c>
      <c r="J92" s="16"/>
      <c r="K92" s="19"/>
      <c r="L92" s="20" t="str">
        <f>IF(OR($C92="",I92=""),"",IF(OR(J92&lt;&gt;"",K92&lt;&gt;""),N(J92)*I92*VLOOKUP($C92,Tarife!$B$6:$C$10,2,0)+N(K92)*I92*VLOOKUP($C92,Tarife!$B$6:$C$10,2,0)*Tarife!$C$13,IF(F92="","",F92*I92*VLOOKUP($C92,Tarife!$B$6:$C$10,2,0))))</f>
        <v/>
      </c>
      <c r="M92" s="20" t="str">
        <f>IF(OR($C92="",I92=""),"",IF(OR(J92&lt;&gt;"",K92&lt;&gt;""),(N(J92)+N(K92))*I92*Tarife!$C$14-N(K92)*I92*Tarife!$C$15-IF($C92="Camping",(N(J92)+N(K92))*I92*Tarife!$C$16,0),IF(F92="","",F92*I92*Tarife!$C$14-IF($C92="Camping",F92*I92*Tarife!$C$16,0))))</f>
        <v/>
      </c>
      <c r="N92" s="21" t="str">
        <f t="shared" si="3"/>
        <v/>
      </c>
    </row>
    <row r="93" spans="2:14" ht="15" customHeight="1" x14ac:dyDescent="0.25">
      <c r="B93" s="11"/>
      <c r="C93" s="11"/>
      <c r="D93" s="11"/>
      <c r="E93" s="11"/>
      <c r="F93" s="11"/>
      <c r="G93" s="12"/>
      <c r="H93" s="13"/>
      <c r="I93" s="11" t="str">
        <f t="shared" si="2"/>
        <v/>
      </c>
      <c r="J93" s="11"/>
      <c r="K93" s="4"/>
      <c r="L93" s="14" t="str">
        <f>IF(OR($C93="",I93=""),"",IF(OR(J93&lt;&gt;"",K93&lt;&gt;""),N(J93)*I93*VLOOKUP($C93,Tarife!$B$6:$C$10,2,0)+N(K93)*I93*VLOOKUP($C93,Tarife!$B$6:$C$10,2,0)*Tarife!$C$13,IF(F93="","",F93*I93*VLOOKUP($C93,Tarife!$B$6:$C$10,2,0))))</f>
        <v/>
      </c>
      <c r="M93" s="14" t="str">
        <f>IF(OR($C93="",I93=""),"",IF(OR(J93&lt;&gt;"",K93&lt;&gt;""),(N(J93)+N(K93))*I93*Tarife!$C$14-N(K93)*I93*Tarife!$C$15-IF($C93="Camping",(N(J93)+N(K93))*I93*Tarife!$C$16,0),IF(F93="","",F93*I93*Tarife!$C$14-IF($C93="Camping",F93*I93*Tarife!$C$16,0))))</f>
        <v/>
      </c>
      <c r="N93" s="15" t="str">
        <f t="shared" si="3"/>
        <v/>
      </c>
    </row>
    <row r="94" spans="2:14" ht="15" customHeight="1" x14ac:dyDescent="0.25">
      <c r="B94" s="16"/>
      <c r="C94" s="16"/>
      <c r="D94" s="16"/>
      <c r="E94" s="16"/>
      <c r="F94" s="16"/>
      <c r="G94" s="17"/>
      <c r="H94" s="18"/>
      <c r="I94" s="16" t="str">
        <f t="shared" si="2"/>
        <v/>
      </c>
      <c r="J94" s="16"/>
      <c r="K94" s="19"/>
      <c r="L94" s="20" t="str">
        <f>IF(OR($C94="",I94=""),"",IF(OR(J94&lt;&gt;"",K94&lt;&gt;""),N(J94)*I94*VLOOKUP($C94,Tarife!$B$6:$C$10,2,0)+N(K94)*I94*VLOOKUP($C94,Tarife!$B$6:$C$10,2,0)*Tarife!$C$13,IF(F94="","",F94*I94*VLOOKUP($C94,Tarife!$B$6:$C$10,2,0))))</f>
        <v/>
      </c>
      <c r="M94" s="20" t="str">
        <f>IF(OR($C94="",I94=""),"",IF(OR(J94&lt;&gt;"",K94&lt;&gt;""),(N(J94)+N(K94))*I94*Tarife!$C$14-N(K94)*I94*Tarife!$C$15-IF($C94="Camping",(N(J94)+N(K94))*I94*Tarife!$C$16,0),IF(F94="","",F94*I94*Tarife!$C$14-IF($C94="Camping",F94*I94*Tarife!$C$16,0))))</f>
        <v/>
      </c>
      <c r="N94" s="21" t="str">
        <f t="shared" si="3"/>
        <v/>
      </c>
    </row>
    <row r="95" spans="2:14" ht="15" customHeight="1" x14ac:dyDescent="0.25">
      <c r="B95" s="11"/>
      <c r="C95" s="11"/>
      <c r="D95" s="11"/>
      <c r="E95" s="11"/>
      <c r="F95" s="11"/>
      <c r="G95" s="12"/>
      <c r="H95" s="13"/>
      <c r="I95" s="11" t="str">
        <f t="shared" si="2"/>
        <v/>
      </c>
      <c r="J95" s="11"/>
      <c r="K95" s="4"/>
      <c r="L95" s="14" t="str">
        <f>IF(OR($C95="",I95=""),"",IF(OR(J95&lt;&gt;"",K95&lt;&gt;""),N(J95)*I95*VLOOKUP($C95,Tarife!$B$6:$C$10,2,0)+N(K95)*I95*VLOOKUP($C95,Tarife!$B$6:$C$10,2,0)*Tarife!$C$13,IF(F95="","",F95*I95*VLOOKUP($C95,Tarife!$B$6:$C$10,2,0))))</f>
        <v/>
      </c>
      <c r="M95" s="14" t="str">
        <f>IF(OR($C95="",I95=""),"",IF(OR(J95&lt;&gt;"",K95&lt;&gt;""),(N(J95)+N(K95))*I95*Tarife!$C$14-N(K95)*I95*Tarife!$C$15-IF($C95="Camping",(N(J95)+N(K95))*I95*Tarife!$C$16,0),IF(F95="","",F95*I95*Tarife!$C$14-IF($C95="Camping",F95*I95*Tarife!$C$16,0))))</f>
        <v/>
      </c>
      <c r="N95" s="15" t="str">
        <f t="shared" si="3"/>
        <v/>
      </c>
    </row>
    <row r="96" spans="2:14" ht="15" customHeight="1" x14ac:dyDescent="0.25">
      <c r="B96" s="16"/>
      <c r="C96" s="16"/>
      <c r="D96" s="16"/>
      <c r="E96" s="16"/>
      <c r="F96" s="16"/>
      <c r="G96" s="17"/>
      <c r="H96" s="18"/>
      <c r="I96" s="16" t="str">
        <f t="shared" si="2"/>
        <v/>
      </c>
      <c r="J96" s="16"/>
      <c r="K96" s="19"/>
      <c r="L96" s="20" t="str">
        <f>IF(OR($C96="",I96=""),"",IF(OR(J96&lt;&gt;"",K96&lt;&gt;""),N(J96)*I96*VLOOKUP($C96,Tarife!$B$6:$C$10,2,0)+N(K96)*I96*VLOOKUP($C96,Tarife!$B$6:$C$10,2,0)*Tarife!$C$13,IF(F96="","",F96*I96*VLOOKUP($C96,Tarife!$B$6:$C$10,2,0))))</f>
        <v/>
      </c>
      <c r="M96" s="20" t="str">
        <f>IF(OR($C96="",I96=""),"",IF(OR(J96&lt;&gt;"",K96&lt;&gt;""),(N(J96)+N(K96))*I96*Tarife!$C$14-N(K96)*I96*Tarife!$C$15-IF($C96="Camping",(N(J96)+N(K96))*I96*Tarife!$C$16,0),IF(F96="","",F96*I96*Tarife!$C$14-IF($C96="Camping",F96*I96*Tarife!$C$16,0))))</f>
        <v/>
      </c>
      <c r="N96" s="21" t="str">
        <f t="shared" si="3"/>
        <v/>
      </c>
    </row>
    <row r="97" spans="2:14" ht="15" customHeight="1" x14ac:dyDescent="0.25">
      <c r="B97" s="11"/>
      <c r="C97" s="11"/>
      <c r="D97" s="11"/>
      <c r="E97" s="11"/>
      <c r="F97" s="11"/>
      <c r="G97" s="12"/>
      <c r="H97" s="13"/>
      <c r="I97" s="11" t="str">
        <f t="shared" si="2"/>
        <v/>
      </c>
      <c r="J97" s="11"/>
      <c r="K97" s="4"/>
      <c r="L97" s="14" t="str">
        <f>IF(OR($C97="",I97=""),"",IF(OR(J97&lt;&gt;"",K97&lt;&gt;""),N(J97)*I97*VLOOKUP($C97,Tarife!$B$6:$C$10,2,0)+N(K97)*I97*VLOOKUP($C97,Tarife!$B$6:$C$10,2,0)*Tarife!$C$13,IF(F97="","",F97*I97*VLOOKUP($C97,Tarife!$B$6:$C$10,2,0))))</f>
        <v/>
      </c>
      <c r="M97" s="14" t="str">
        <f>IF(OR($C97="",I97=""),"",IF(OR(J97&lt;&gt;"",K97&lt;&gt;""),(N(J97)+N(K97))*I97*Tarife!$C$14-N(K97)*I97*Tarife!$C$15-IF($C97="Camping",(N(J97)+N(K97))*I97*Tarife!$C$16,0),IF(F97="","",F97*I97*Tarife!$C$14-IF($C97="Camping",F97*I97*Tarife!$C$16,0))))</f>
        <v/>
      </c>
      <c r="N97" s="15" t="str">
        <f t="shared" si="3"/>
        <v/>
      </c>
    </row>
    <row r="98" spans="2:14" ht="15" customHeight="1" x14ac:dyDescent="0.25">
      <c r="B98" s="16"/>
      <c r="C98" s="16"/>
      <c r="D98" s="16"/>
      <c r="E98" s="16"/>
      <c r="F98" s="16"/>
      <c r="G98" s="17"/>
      <c r="H98" s="18"/>
      <c r="I98" s="16" t="str">
        <f t="shared" si="2"/>
        <v/>
      </c>
      <c r="J98" s="16"/>
      <c r="K98" s="19"/>
      <c r="L98" s="20" t="str">
        <f>IF(OR($C98="",I98=""),"",IF(OR(J98&lt;&gt;"",K98&lt;&gt;""),N(J98)*I98*VLOOKUP($C98,Tarife!$B$6:$C$10,2,0)+N(K98)*I98*VLOOKUP($C98,Tarife!$B$6:$C$10,2,0)*Tarife!$C$13,IF(F98="","",F98*I98*VLOOKUP($C98,Tarife!$B$6:$C$10,2,0))))</f>
        <v/>
      </c>
      <c r="M98" s="20" t="str">
        <f>IF(OR($C98="",I98=""),"",IF(OR(J98&lt;&gt;"",K98&lt;&gt;""),(N(J98)+N(K98))*I98*Tarife!$C$14-N(K98)*I98*Tarife!$C$15-IF($C98="Camping",(N(J98)+N(K98))*I98*Tarife!$C$16,0),IF(F98="","",F98*I98*Tarife!$C$14-IF($C98="Camping",F98*I98*Tarife!$C$16,0))))</f>
        <v/>
      </c>
      <c r="N98" s="21" t="str">
        <f t="shared" si="3"/>
        <v/>
      </c>
    </row>
    <row r="99" spans="2:14" ht="15" customHeight="1" x14ac:dyDescent="0.25">
      <c r="B99" s="11"/>
      <c r="C99" s="11"/>
      <c r="D99" s="11"/>
      <c r="E99" s="11"/>
      <c r="F99" s="11"/>
      <c r="G99" s="12"/>
      <c r="H99" s="13"/>
      <c r="I99" s="11" t="str">
        <f t="shared" si="2"/>
        <v/>
      </c>
      <c r="J99" s="11"/>
      <c r="K99" s="4"/>
      <c r="L99" s="14" t="str">
        <f>IF(OR($C99="",I99=""),"",IF(OR(J99&lt;&gt;"",K99&lt;&gt;""),N(J99)*I99*VLOOKUP($C99,Tarife!$B$6:$C$10,2,0)+N(K99)*I99*VLOOKUP($C99,Tarife!$B$6:$C$10,2,0)*Tarife!$C$13,IF(F99="","",F99*I99*VLOOKUP($C99,Tarife!$B$6:$C$10,2,0))))</f>
        <v/>
      </c>
      <c r="M99" s="14" t="str">
        <f>IF(OR($C99="",I99=""),"",IF(OR(J99&lt;&gt;"",K99&lt;&gt;""),(N(J99)+N(K99))*I99*Tarife!$C$14-N(K99)*I99*Tarife!$C$15-IF($C99="Camping",(N(J99)+N(K99))*I99*Tarife!$C$16,0),IF(F99="","",F99*I99*Tarife!$C$14-IF($C99="Camping",F99*I99*Tarife!$C$16,0))))</f>
        <v/>
      </c>
      <c r="N99" s="15" t="str">
        <f t="shared" si="3"/>
        <v/>
      </c>
    </row>
    <row r="100" spans="2:14" ht="15" customHeight="1" x14ac:dyDescent="0.25">
      <c r="B100" s="16"/>
      <c r="C100" s="16"/>
      <c r="D100" s="16"/>
      <c r="E100" s="16"/>
      <c r="F100" s="16"/>
      <c r="G100" s="17"/>
      <c r="H100" s="18"/>
      <c r="I100" s="16" t="str">
        <f t="shared" si="2"/>
        <v/>
      </c>
      <c r="J100" s="16"/>
      <c r="K100" s="19"/>
      <c r="L100" s="20" t="str">
        <f>IF(OR($C100="",I100=""),"",IF(OR(J100&lt;&gt;"",K100&lt;&gt;""),N(J100)*I100*VLOOKUP($C100,Tarife!$B$6:$C$10,2,0)+N(K100)*I100*VLOOKUP($C100,Tarife!$B$6:$C$10,2,0)*Tarife!$C$13,IF(F100="","",F100*I100*VLOOKUP($C100,Tarife!$B$6:$C$10,2,0))))</f>
        <v/>
      </c>
      <c r="M100" s="20" t="str">
        <f>IF(OR($C100="",I100=""),"",IF(OR(J100&lt;&gt;"",K100&lt;&gt;""),(N(J100)+N(K100))*I100*Tarife!$C$14-N(K100)*I100*Tarife!$C$15-IF($C100="Camping",(N(J100)+N(K100))*I100*Tarife!$C$16,0),IF(F100="","",F100*I100*Tarife!$C$14-IF($C100="Camping",F100*I100*Tarife!$C$16,0))))</f>
        <v/>
      </c>
      <c r="N100" s="21" t="str">
        <f t="shared" si="3"/>
        <v/>
      </c>
    </row>
    <row r="101" spans="2:14" ht="15" customHeight="1" x14ac:dyDescent="0.25">
      <c r="B101" s="11"/>
      <c r="C101" s="11"/>
      <c r="D101" s="11"/>
      <c r="E101" s="11"/>
      <c r="F101" s="11"/>
      <c r="G101" s="12"/>
      <c r="H101" s="13"/>
      <c r="I101" s="11" t="str">
        <f t="shared" si="2"/>
        <v/>
      </c>
      <c r="J101" s="11"/>
      <c r="K101" s="4"/>
      <c r="L101" s="14" t="str">
        <f>IF(OR($C101="",I101=""),"",IF(OR(J101&lt;&gt;"",K101&lt;&gt;""),N(J101)*I101*VLOOKUP($C101,Tarife!$B$6:$C$10,2,0)+N(K101)*I101*VLOOKUP($C101,Tarife!$B$6:$C$10,2,0)*Tarife!$C$13,IF(F101="","",F101*I101*VLOOKUP($C101,Tarife!$B$6:$C$10,2,0))))</f>
        <v/>
      </c>
      <c r="M101" s="14" t="str">
        <f>IF(OR($C101="",I101=""),"",IF(OR(J101&lt;&gt;"",K101&lt;&gt;""),(N(J101)+N(K101))*I101*Tarife!$C$14-N(K101)*I101*Tarife!$C$15-IF($C101="Camping",(N(J101)+N(K101))*I101*Tarife!$C$16,0),IF(F101="","",F101*I101*Tarife!$C$14-IF($C101="Camping",F101*I101*Tarife!$C$16,0))))</f>
        <v/>
      </c>
      <c r="N101" s="15" t="str">
        <f t="shared" si="3"/>
        <v/>
      </c>
    </row>
    <row r="102" spans="2:14" ht="15" customHeight="1" x14ac:dyDescent="0.25">
      <c r="B102" s="16"/>
      <c r="C102" s="16"/>
      <c r="D102" s="16"/>
      <c r="E102" s="16"/>
      <c r="F102" s="16"/>
      <c r="G102" s="17"/>
      <c r="H102" s="18"/>
      <c r="I102" s="16" t="str">
        <f t="shared" si="2"/>
        <v/>
      </c>
      <c r="J102" s="16"/>
      <c r="K102" s="19"/>
      <c r="L102" s="20" t="str">
        <f>IF(OR($C102="",I102=""),"",IF(OR(J102&lt;&gt;"",K102&lt;&gt;""),N(J102)*I102*VLOOKUP($C102,Tarife!$B$6:$C$10,2,0)+N(K102)*I102*VLOOKUP($C102,Tarife!$B$6:$C$10,2,0)*Tarife!$C$13,IF(F102="","",F102*I102*VLOOKUP($C102,Tarife!$B$6:$C$10,2,0))))</f>
        <v/>
      </c>
      <c r="M102" s="20" t="str">
        <f>IF(OR($C102="",I102=""),"",IF(OR(J102&lt;&gt;"",K102&lt;&gt;""),(N(J102)+N(K102))*I102*Tarife!$C$14-N(K102)*I102*Tarife!$C$15-IF($C102="Camping",(N(J102)+N(K102))*I102*Tarife!$C$16,0),IF(F102="","",F102*I102*Tarife!$C$14-IF($C102="Camping",F102*I102*Tarife!$C$16,0))))</f>
        <v/>
      </c>
      <c r="N102" s="21" t="str">
        <f t="shared" si="3"/>
        <v/>
      </c>
    </row>
    <row r="103" spans="2:14" ht="15" customHeight="1" x14ac:dyDescent="0.25">
      <c r="B103" s="11"/>
      <c r="C103" s="11"/>
      <c r="D103" s="11"/>
      <c r="E103" s="11"/>
      <c r="F103" s="11"/>
      <c r="G103" s="12"/>
      <c r="H103" s="13"/>
      <c r="I103" s="11" t="str">
        <f t="shared" si="2"/>
        <v/>
      </c>
      <c r="J103" s="11"/>
      <c r="K103" s="4"/>
      <c r="L103" s="14" t="str">
        <f>IF(OR($C103="",I103=""),"",IF(OR(J103&lt;&gt;"",K103&lt;&gt;""),N(J103)*I103*VLOOKUP($C103,Tarife!$B$6:$C$10,2,0)+N(K103)*I103*VLOOKUP($C103,Tarife!$B$6:$C$10,2,0)*Tarife!$C$13,IF(F103="","",F103*I103*VLOOKUP($C103,Tarife!$B$6:$C$10,2,0))))</f>
        <v/>
      </c>
      <c r="M103" s="14" t="str">
        <f>IF(OR($C103="",I103=""),"",IF(OR(J103&lt;&gt;"",K103&lt;&gt;""),(N(J103)+N(K103))*I103*Tarife!$C$14-N(K103)*I103*Tarife!$C$15-IF($C103="Camping",(N(J103)+N(K103))*I103*Tarife!$C$16,0),IF(F103="","",F103*I103*Tarife!$C$14-IF($C103="Camping",F103*I103*Tarife!$C$16,0))))</f>
        <v/>
      </c>
      <c r="N103" s="15" t="str">
        <f t="shared" si="3"/>
        <v/>
      </c>
    </row>
    <row r="104" spans="2:14" ht="15" customHeight="1" x14ac:dyDescent="0.25">
      <c r="B104" s="16"/>
      <c r="C104" s="16"/>
      <c r="D104" s="16"/>
      <c r="E104" s="16"/>
      <c r="F104" s="16"/>
      <c r="G104" s="17"/>
      <c r="H104" s="18"/>
      <c r="I104" s="16" t="str">
        <f t="shared" si="2"/>
        <v/>
      </c>
      <c r="J104" s="16"/>
      <c r="K104" s="19"/>
      <c r="L104" s="20" t="str">
        <f>IF(OR($C104="",I104=""),"",IF(OR(J104&lt;&gt;"",K104&lt;&gt;""),N(J104)*I104*VLOOKUP($C104,Tarife!$B$6:$C$10,2,0)+N(K104)*I104*VLOOKUP($C104,Tarife!$B$6:$C$10,2,0)*Tarife!$C$13,IF(F104="","",F104*I104*VLOOKUP($C104,Tarife!$B$6:$C$10,2,0))))</f>
        <v/>
      </c>
      <c r="M104" s="20" t="str">
        <f>IF(OR($C104="",I104=""),"",IF(OR(J104&lt;&gt;"",K104&lt;&gt;""),(N(J104)+N(K104))*I104*Tarife!$C$14-N(K104)*I104*Tarife!$C$15-IF($C104="Camping",(N(J104)+N(K104))*I104*Tarife!$C$16,0),IF(F104="","",F104*I104*Tarife!$C$14-IF($C104="Camping",F104*I104*Tarife!$C$16,0))))</f>
        <v/>
      </c>
      <c r="N104" s="21" t="str">
        <f t="shared" si="3"/>
        <v/>
      </c>
    </row>
    <row r="105" spans="2:14" ht="15" customHeight="1" x14ac:dyDescent="0.25">
      <c r="B105" s="11"/>
      <c r="C105" s="11"/>
      <c r="D105" s="11"/>
      <c r="E105" s="11"/>
      <c r="F105" s="11"/>
      <c r="G105" s="12"/>
      <c r="H105" s="13"/>
      <c r="I105" s="11" t="str">
        <f t="shared" si="2"/>
        <v/>
      </c>
      <c r="J105" s="11"/>
      <c r="K105" s="4"/>
      <c r="L105" s="14" t="str">
        <f>IF(OR($C105="",I105=""),"",IF(OR(J105&lt;&gt;"",K105&lt;&gt;""),N(J105)*I105*VLOOKUP($C105,Tarife!$B$6:$C$10,2,0)+N(K105)*I105*VLOOKUP($C105,Tarife!$B$6:$C$10,2,0)*Tarife!$C$13,IF(F105="","",F105*I105*VLOOKUP($C105,Tarife!$B$6:$C$10,2,0))))</f>
        <v/>
      </c>
      <c r="M105" s="14" t="str">
        <f>IF(OR($C105="",I105=""),"",IF(OR(J105&lt;&gt;"",K105&lt;&gt;""),(N(J105)+N(K105))*I105*Tarife!$C$14-N(K105)*I105*Tarife!$C$15-IF($C105="Camping",(N(J105)+N(K105))*I105*Tarife!$C$16,0),IF(F105="","",F105*I105*Tarife!$C$14-IF($C105="Camping",F105*I105*Tarife!$C$16,0))))</f>
        <v/>
      </c>
      <c r="N105" s="15" t="str">
        <f t="shared" si="3"/>
        <v/>
      </c>
    </row>
    <row r="106" spans="2:14" ht="15" customHeight="1" x14ac:dyDescent="0.25">
      <c r="B106" s="16"/>
      <c r="C106" s="16"/>
      <c r="D106" s="16"/>
      <c r="E106" s="16"/>
      <c r="F106" s="16"/>
      <c r="G106" s="17"/>
      <c r="H106" s="18"/>
      <c r="I106" s="16" t="str">
        <f t="shared" si="2"/>
        <v/>
      </c>
      <c r="J106" s="16"/>
      <c r="K106" s="19"/>
      <c r="L106" s="20" t="str">
        <f>IF(OR($C106="",I106=""),"",IF(OR(J106&lt;&gt;"",K106&lt;&gt;""),N(J106)*I106*VLOOKUP($C106,Tarife!$B$6:$C$10,2,0)+N(K106)*I106*VLOOKUP($C106,Tarife!$B$6:$C$10,2,0)*Tarife!$C$13,IF(F106="","",F106*I106*VLOOKUP($C106,Tarife!$B$6:$C$10,2,0))))</f>
        <v/>
      </c>
      <c r="M106" s="20" t="str">
        <f>IF(OR($C106="",I106=""),"",IF(OR(J106&lt;&gt;"",K106&lt;&gt;""),(N(J106)+N(K106))*I106*Tarife!$C$14-N(K106)*I106*Tarife!$C$15-IF($C106="Camping",(N(J106)+N(K106))*I106*Tarife!$C$16,0),IF(F106="","",F106*I106*Tarife!$C$14-IF($C106="Camping",F106*I106*Tarife!$C$16,0))))</f>
        <v/>
      </c>
      <c r="N106" s="21" t="str">
        <f t="shared" si="3"/>
        <v/>
      </c>
    </row>
    <row r="107" spans="2:14" ht="15" customHeight="1" x14ac:dyDescent="0.25">
      <c r="B107" s="11"/>
      <c r="C107" s="11"/>
      <c r="D107" s="11"/>
      <c r="E107" s="11"/>
      <c r="F107" s="11"/>
      <c r="G107" s="12"/>
      <c r="H107" s="13"/>
      <c r="I107" s="11" t="str">
        <f t="shared" si="2"/>
        <v/>
      </c>
      <c r="J107" s="11"/>
      <c r="K107" s="4"/>
      <c r="L107" s="14" t="str">
        <f>IF(OR($C107="",I107=""),"",IF(OR(J107&lt;&gt;"",K107&lt;&gt;""),N(J107)*I107*VLOOKUP($C107,Tarife!$B$6:$C$10,2,0)+N(K107)*I107*VLOOKUP($C107,Tarife!$B$6:$C$10,2,0)*Tarife!$C$13,IF(F107="","",F107*I107*VLOOKUP($C107,Tarife!$B$6:$C$10,2,0))))</f>
        <v/>
      </c>
      <c r="M107" s="14" t="str">
        <f>IF(OR($C107="",I107=""),"",IF(OR(J107&lt;&gt;"",K107&lt;&gt;""),(N(J107)+N(K107))*I107*Tarife!$C$14-N(K107)*I107*Tarife!$C$15-IF($C107="Camping",(N(J107)+N(K107))*I107*Tarife!$C$16,0),IF(F107="","",F107*I107*Tarife!$C$14-IF($C107="Camping",F107*I107*Tarife!$C$16,0))))</f>
        <v/>
      </c>
      <c r="N107" s="15" t="str">
        <f t="shared" si="3"/>
        <v/>
      </c>
    </row>
    <row r="108" spans="2:14" ht="15" customHeight="1" x14ac:dyDescent="0.25">
      <c r="B108" s="16"/>
      <c r="C108" s="16"/>
      <c r="D108" s="16"/>
      <c r="E108" s="16"/>
      <c r="F108" s="16"/>
      <c r="G108" s="17"/>
      <c r="H108" s="18"/>
      <c r="I108" s="16" t="str">
        <f t="shared" si="2"/>
        <v/>
      </c>
      <c r="J108" s="16"/>
      <c r="K108" s="19"/>
      <c r="L108" s="20" t="str">
        <f>IF(OR($C108="",I108=""),"",IF(OR(J108&lt;&gt;"",K108&lt;&gt;""),N(J108)*I108*VLOOKUP($C108,Tarife!$B$6:$C$10,2,0)+N(K108)*I108*VLOOKUP($C108,Tarife!$B$6:$C$10,2,0)*Tarife!$C$13,IF(F108="","",F108*I108*VLOOKUP($C108,Tarife!$B$6:$C$10,2,0))))</f>
        <v/>
      </c>
      <c r="M108" s="20" t="str">
        <f>IF(OR($C108="",I108=""),"",IF(OR(J108&lt;&gt;"",K108&lt;&gt;""),(N(J108)+N(K108))*I108*Tarife!$C$14-N(K108)*I108*Tarife!$C$15-IF($C108="Camping",(N(J108)+N(K108))*I108*Tarife!$C$16,0),IF(F108="","",F108*I108*Tarife!$C$14-IF($C108="Camping",F108*I108*Tarife!$C$16,0))))</f>
        <v/>
      </c>
      <c r="N108" s="21" t="str">
        <f t="shared" si="3"/>
        <v/>
      </c>
    </row>
    <row r="109" spans="2:14" ht="15" customHeight="1" x14ac:dyDescent="0.25">
      <c r="B109" s="11"/>
      <c r="C109" s="11"/>
      <c r="D109" s="11"/>
      <c r="E109" s="11"/>
      <c r="F109" s="11"/>
      <c r="G109" s="12"/>
      <c r="H109" s="13"/>
      <c r="I109" s="11" t="str">
        <f t="shared" si="2"/>
        <v/>
      </c>
      <c r="J109" s="11"/>
      <c r="K109" s="4"/>
      <c r="L109" s="14" t="str">
        <f>IF(OR($C109="",I109=""),"",IF(OR(J109&lt;&gt;"",K109&lt;&gt;""),N(J109)*I109*VLOOKUP($C109,Tarife!$B$6:$C$10,2,0)+N(K109)*I109*VLOOKUP($C109,Tarife!$B$6:$C$10,2,0)*Tarife!$C$13,IF(F109="","",F109*I109*VLOOKUP($C109,Tarife!$B$6:$C$10,2,0))))</f>
        <v/>
      </c>
      <c r="M109" s="14" t="str">
        <f>IF(OR($C109="",I109=""),"",IF(OR(J109&lt;&gt;"",K109&lt;&gt;""),(N(J109)+N(K109))*I109*Tarife!$C$14-N(K109)*I109*Tarife!$C$15-IF($C109="Camping",(N(J109)+N(K109))*I109*Tarife!$C$16,0),IF(F109="","",F109*I109*Tarife!$C$14-IF($C109="Camping",F109*I109*Tarife!$C$16,0))))</f>
        <v/>
      </c>
      <c r="N109" s="15" t="str">
        <f t="shared" si="3"/>
        <v/>
      </c>
    </row>
    <row r="110" spans="2:14" ht="15" customHeight="1" x14ac:dyDescent="0.25">
      <c r="B110" s="16"/>
      <c r="C110" s="16"/>
      <c r="D110" s="16"/>
      <c r="E110" s="16"/>
      <c r="F110" s="16"/>
      <c r="G110" s="17"/>
      <c r="H110" s="18"/>
      <c r="I110" s="16" t="str">
        <f t="shared" si="2"/>
        <v/>
      </c>
      <c r="J110" s="16"/>
      <c r="K110" s="19"/>
      <c r="L110" s="20" t="str">
        <f>IF(OR($C110="",I110=""),"",IF(OR(J110&lt;&gt;"",K110&lt;&gt;""),N(J110)*I110*VLOOKUP($C110,Tarife!$B$6:$C$10,2,0)+N(K110)*I110*VLOOKUP($C110,Tarife!$B$6:$C$10,2,0)*Tarife!$C$13,IF(F110="","",F110*I110*VLOOKUP($C110,Tarife!$B$6:$C$10,2,0))))</f>
        <v/>
      </c>
      <c r="M110" s="20" t="str">
        <f>IF(OR($C110="",I110=""),"",IF(OR(J110&lt;&gt;"",K110&lt;&gt;""),(N(J110)+N(K110))*I110*Tarife!$C$14-N(K110)*I110*Tarife!$C$15-IF($C110="Camping",(N(J110)+N(K110))*I110*Tarife!$C$16,0),IF(F110="","",F110*I110*Tarife!$C$14-IF($C110="Camping",F110*I110*Tarife!$C$16,0))))</f>
        <v/>
      </c>
      <c r="N110" s="21" t="str">
        <f t="shared" si="3"/>
        <v/>
      </c>
    </row>
    <row r="111" spans="2:14" ht="15" customHeight="1" x14ac:dyDescent="0.25">
      <c r="B111" s="11"/>
      <c r="C111" s="11"/>
      <c r="D111" s="11"/>
      <c r="E111" s="11"/>
      <c r="F111" s="11"/>
      <c r="G111" s="12"/>
      <c r="H111" s="13"/>
      <c r="I111" s="11" t="str">
        <f t="shared" si="2"/>
        <v/>
      </c>
      <c r="J111" s="11"/>
      <c r="K111" s="4"/>
      <c r="L111" s="14" t="str">
        <f>IF(OR($C111="",I111=""),"",IF(OR(J111&lt;&gt;"",K111&lt;&gt;""),N(J111)*I111*VLOOKUP($C111,Tarife!$B$6:$C$10,2,0)+N(K111)*I111*VLOOKUP($C111,Tarife!$B$6:$C$10,2,0)*Tarife!$C$13,IF(F111="","",F111*I111*VLOOKUP($C111,Tarife!$B$6:$C$10,2,0))))</f>
        <v/>
      </c>
      <c r="M111" s="14" t="str">
        <f>IF(OR($C111="",I111=""),"",IF(OR(J111&lt;&gt;"",K111&lt;&gt;""),(N(J111)+N(K111))*I111*Tarife!$C$14-N(K111)*I111*Tarife!$C$15-IF($C111="Camping",(N(J111)+N(K111))*I111*Tarife!$C$16,0),IF(F111="","",F111*I111*Tarife!$C$14-IF($C111="Camping",F111*I111*Tarife!$C$16,0))))</f>
        <v/>
      </c>
      <c r="N111" s="15" t="str">
        <f t="shared" si="3"/>
        <v/>
      </c>
    </row>
    <row r="112" spans="2:14" ht="15" customHeight="1" x14ac:dyDescent="0.25">
      <c r="B112" s="16"/>
      <c r="C112" s="16"/>
      <c r="D112" s="16"/>
      <c r="E112" s="16"/>
      <c r="F112" s="16"/>
      <c r="G112" s="17"/>
      <c r="H112" s="18"/>
      <c r="I112" s="16" t="str">
        <f t="shared" si="2"/>
        <v/>
      </c>
      <c r="J112" s="16"/>
      <c r="K112" s="19"/>
      <c r="L112" s="20" t="str">
        <f>IF(OR($C112="",I112=""),"",IF(OR(J112&lt;&gt;"",K112&lt;&gt;""),N(J112)*I112*VLOOKUP($C112,Tarife!$B$6:$C$10,2,0)+N(K112)*I112*VLOOKUP($C112,Tarife!$B$6:$C$10,2,0)*Tarife!$C$13,IF(F112="","",F112*I112*VLOOKUP($C112,Tarife!$B$6:$C$10,2,0))))</f>
        <v/>
      </c>
      <c r="M112" s="20" t="str">
        <f>IF(OR($C112="",I112=""),"",IF(OR(J112&lt;&gt;"",K112&lt;&gt;""),(N(J112)+N(K112))*I112*Tarife!$C$14-N(K112)*I112*Tarife!$C$15-IF($C112="Camping",(N(J112)+N(K112))*I112*Tarife!$C$16,0),IF(F112="","",F112*I112*Tarife!$C$14-IF($C112="Camping",F112*I112*Tarife!$C$16,0))))</f>
        <v/>
      </c>
      <c r="N112" s="21" t="str">
        <f t="shared" si="3"/>
        <v/>
      </c>
    </row>
    <row r="113" spans="2:14" ht="15" customHeight="1" x14ac:dyDescent="0.25">
      <c r="B113" s="11"/>
      <c r="C113" s="11"/>
      <c r="D113" s="11"/>
      <c r="E113" s="11"/>
      <c r="F113" s="11"/>
      <c r="G113" s="12"/>
      <c r="H113" s="13"/>
      <c r="I113" s="11" t="str">
        <f t="shared" si="2"/>
        <v/>
      </c>
      <c r="J113" s="11"/>
      <c r="K113" s="4"/>
      <c r="L113" s="14" t="str">
        <f>IF(OR($C113="",I113=""),"",IF(OR(J113&lt;&gt;"",K113&lt;&gt;""),N(J113)*I113*VLOOKUP($C113,Tarife!$B$6:$C$10,2,0)+N(K113)*I113*VLOOKUP($C113,Tarife!$B$6:$C$10,2,0)*Tarife!$C$13,IF(F113="","",F113*I113*VLOOKUP($C113,Tarife!$B$6:$C$10,2,0))))</f>
        <v/>
      </c>
      <c r="M113" s="14" t="str">
        <f>IF(OR($C113="",I113=""),"",IF(OR(J113&lt;&gt;"",K113&lt;&gt;""),(N(J113)+N(K113))*I113*Tarife!$C$14-N(K113)*I113*Tarife!$C$15-IF($C113="Camping",(N(J113)+N(K113))*I113*Tarife!$C$16,0),IF(F113="","",F113*I113*Tarife!$C$14-IF($C113="Camping",F113*I113*Tarife!$C$16,0))))</f>
        <v/>
      </c>
      <c r="N113" s="15" t="str">
        <f t="shared" si="3"/>
        <v/>
      </c>
    </row>
    <row r="114" spans="2:14" ht="15" customHeight="1" x14ac:dyDescent="0.25">
      <c r="B114" s="16"/>
      <c r="C114" s="16"/>
      <c r="D114" s="16"/>
      <c r="E114" s="16"/>
      <c r="F114" s="16"/>
      <c r="G114" s="17"/>
      <c r="H114" s="18"/>
      <c r="I114" s="16" t="str">
        <f t="shared" si="2"/>
        <v/>
      </c>
      <c r="J114" s="16"/>
      <c r="K114" s="19"/>
      <c r="L114" s="20" t="str">
        <f>IF(OR($C114="",I114=""),"",IF(OR(J114&lt;&gt;"",K114&lt;&gt;""),N(J114)*I114*VLOOKUP($C114,Tarife!$B$6:$C$10,2,0)+N(K114)*I114*VLOOKUP($C114,Tarife!$B$6:$C$10,2,0)*Tarife!$C$13,IF(F114="","",F114*I114*VLOOKUP($C114,Tarife!$B$6:$C$10,2,0))))</f>
        <v/>
      </c>
      <c r="M114" s="20" t="str">
        <f>IF(OR($C114="",I114=""),"",IF(OR(J114&lt;&gt;"",K114&lt;&gt;""),(N(J114)+N(K114))*I114*Tarife!$C$14-N(K114)*I114*Tarife!$C$15-IF($C114="Camping",(N(J114)+N(K114))*I114*Tarife!$C$16,0),IF(F114="","",F114*I114*Tarife!$C$14-IF($C114="Camping",F114*I114*Tarife!$C$16,0))))</f>
        <v/>
      </c>
      <c r="N114" s="21" t="str">
        <f t="shared" si="3"/>
        <v/>
      </c>
    </row>
    <row r="115" spans="2:14" ht="15" customHeight="1" x14ac:dyDescent="0.25">
      <c r="B115" s="11"/>
      <c r="C115" s="11"/>
      <c r="D115" s="11"/>
      <c r="E115" s="11"/>
      <c r="F115" s="11"/>
      <c r="G115" s="12"/>
      <c r="H115" s="13"/>
      <c r="I115" s="11" t="str">
        <f t="shared" si="2"/>
        <v/>
      </c>
      <c r="J115" s="11"/>
      <c r="K115" s="4"/>
      <c r="L115" s="14" t="str">
        <f>IF(OR($C115="",I115=""),"",IF(OR(J115&lt;&gt;"",K115&lt;&gt;""),N(J115)*I115*VLOOKUP($C115,Tarife!$B$6:$C$10,2,0)+N(K115)*I115*VLOOKUP($C115,Tarife!$B$6:$C$10,2,0)*Tarife!$C$13,IF(F115="","",F115*I115*VLOOKUP($C115,Tarife!$B$6:$C$10,2,0))))</f>
        <v/>
      </c>
      <c r="M115" s="14" t="str">
        <f>IF(OR($C115="",I115=""),"",IF(OR(J115&lt;&gt;"",K115&lt;&gt;""),(N(J115)+N(K115))*I115*Tarife!$C$14-N(K115)*I115*Tarife!$C$15-IF($C115="Camping",(N(J115)+N(K115))*I115*Tarife!$C$16,0),IF(F115="","",F115*I115*Tarife!$C$14-IF($C115="Camping",F115*I115*Tarife!$C$16,0))))</f>
        <v/>
      </c>
      <c r="N115" s="15" t="str">
        <f t="shared" si="3"/>
        <v/>
      </c>
    </row>
    <row r="116" spans="2:14" ht="15" customHeight="1" x14ac:dyDescent="0.25">
      <c r="B116" s="16"/>
      <c r="C116" s="16"/>
      <c r="D116" s="16"/>
      <c r="E116" s="16"/>
      <c r="F116" s="16"/>
      <c r="G116" s="17"/>
      <c r="H116" s="18"/>
      <c r="I116" s="16" t="str">
        <f t="shared" si="2"/>
        <v/>
      </c>
      <c r="J116" s="16"/>
      <c r="K116" s="19"/>
      <c r="L116" s="20" t="str">
        <f>IF(OR($C116="",I116=""),"",IF(OR(J116&lt;&gt;"",K116&lt;&gt;""),N(J116)*I116*VLOOKUP($C116,Tarife!$B$6:$C$10,2,0)+N(K116)*I116*VLOOKUP($C116,Tarife!$B$6:$C$10,2,0)*Tarife!$C$13,IF(F116="","",F116*I116*VLOOKUP($C116,Tarife!$B$6:$C$10,2,0))))</f>
        <v/>
      </c>
      <c r="M116" s="20" t="str">
        <f>IF(OR($C116="",I116=""),"",IF(OR(J116&lt;&gt;"",K116&lt;&gt;""),(N(J116)+N(K116))*I116*Tarife!$C$14-N(K116)*I116*Tarife!$C$15-IF($C116="Camping",(N(J116)+N(K116))*I116*Tarife!$C$16,0),IF(F116="","",F116*I116*Tarife!$C$14-IF($C116="Camping",F116*I116*Tarife!$C$16,0))))</f>
        <v/>
      </c>
      <c r="N116" s="21" t="str">
        <f t="shared" si="3"/>
        <v/>
      </c>
    </row>
    <row r="117" spans="2:14" ht="15" customHeight="1" x14ac:dyDescent="0.25">
      <c r="B117" s="11"/>
      <c r="C117" s="11"/>
      <c r="D117" s="11"/>
      <c r="E117" s="11"/>
      <c r="F117" s="11"/>
      <c r="G117" s="12"/>
      <c r="H117" s="13"/>
      <c r="I117" s="11" t="str">
        <f t="shared" si="2"/>
        <v/>
      </c>
      <c r="J117" s="11"/>
      <c r="K117" s="4"/>
      <c r="L117" s="14" t="str">
        <f>IF(OR($C117="",I117=""),"",IF(OR(J117&lt;&gt;"",K117&lt;&gt;""),N(J117)*I117*VLOOKUP($C117,Tarife!$B$6:$C$10,2,0)+N(K117)*I117*VLOOKUP($C117,Tarife!$B$6:$C$10,2,0)*Tarife!$C$13,IF(F117="","",F117*I117*VLOOKUP($C117,Tarife!$B$6:$C$10,2,0))))</f>
        <v/>
      </c>
      <c r="M117" s="14" t="str">
        <f>IF(OR($C117="",I117=""),"",IF(OR(J117&lt;&gt;"",K117&lt;&gt;""),(N(J117)+N(K117))*I117*Tarife!$C$14-N(K117)*I117*Tarife!$C$15-IF($C117="Camping",(N(J117)+N(K117))*I117*Tarife!$C$16,0),IF(F117="","",F117*I117*Tarife!$C$14-IF($C117="Camping",F117*I117*Tarife!$C$16,0))))</f>
        <v/>
      </c>
      <c r="N117" s="15" t="str">
        <f t="shared" si="3"/>
        <v/>
      </c>
    </row>
    <row r="118" spans="2:14" ht="15" customHeight="1" x14ac:dyDescent="0.25">
      <c r="B118" s="16"/>
      <c r="C118" s="16"/>
      <c r="D118" s="16"/>
      <c r="E118" s="16"/>
      <c r="F118" s="16"/>
      <c r="G118" s="17"/>
      <c r="H118" s="18"/>
      <c r="I118" s="16" t="str">
        <f t="shared" si="2"/>
        <v/>
      </c>
      <c r="J118" s="16"/>
      <c r="K118" s="19"/>
      <c r="L118" s="20" t="str">
        <f>IF(OR($C118="",I118=""),"",IF(OR(J118&lt;&gt;"",K118&lt;&gt;""),N(J118)*I118*VLOOKUP($C118,Tarife!$B$6:$C$10,2,0)+N(K118)*I118*VLOOKUP($C118,Tarife!$B$6:$C$10,2,0)*Tarife!$C$13,IF(F118="","",F118*I118*VLOOKUP($C118,Tarife!$B$6:$C$10,2,0))))</f>
        <v/>
      </c>
      <c r="M118" s="20" t="str">
        <f>IF(OR($C118="",I118=""),"",IF(OR(J118&lt;&gt;"",K118&lt;&gt;""),(N(J118)+N(K118))*I118*Tarife!$C$14-N(K118)*I118*Tarife!$C$15-IF($C118="Camping",(N(J118)+N(K118))*I118*Tarife!$C$16,0),IF(F118="","",F118*I118*Tarife!$C$14-IF($C118="Camping",F118*I118*Tarife!$C$16,0))))</f>
        <v/>
      </c>
      <c r="N118" s="21" t="str">
        <f t="shared" si="3"/>
        <v/>
      </c>
    </row>
    <row r="119" spans="2:14" ht="15" customHeight="1" x14ac:dyDescent="0.25">
      <c r="B119" s="11"/>
      <c r="C119" s="11"/>
      <c r="D119" s="11"/>
      <c r="E119" s="11"/>
      <c r="F119" s="11"/>
      <c r="G119" s="12"/>
      <c r="H119" s="13"/>
      <c r="I119" s="11" t="str">
        <f t="shared" si="2"/>
        <v/>
      </c>
      <c r="J119" s="11"/>
      <c r="K119" s="4"/>
      <c r="L119" s="14" t="str">
        <f>IF(OR($C119="",I119=""),"",IF(OR(J119&lt;&gt;"",K119&lt;&gt;""),N(J119)*I119*VLOOKUP($C119,Tarife!$B$6:$C$10,2,0)+N(K119)*I119*VLOOKUP($C119,Tarife!$B$6:$C$10,2,0)*Tarife!$C$13,IF(F119="","",F119*I119*VLOOKUP($C119,Tarife!$B$6:$C$10,2,0))))</f>
        <v/>
      </c>
      <c r="M119" s="14" t="str">
        <f>IF(OR($C119="",I119=""),"",IF(OR(J119&lt;&gt;"",K119&lt;&gt;""),(N(J119)+N(K119))*I119*Tarife!$C$14-N(K119)*I119*Tarife!$C$15-IF($C119="Camping",(N(J119)+N(K119))*I119*Tarife!$C$16,0),IF(F119="","",F119*I119*Tarife!$C$14-IF($C119="Camping",F119*I119*Tarife!$C$16,0))))</f>
        <v/>
      </c>
      <c r="N119" s="15" t="str">
        <f t="shared" si="3"/>
        <v/>
      </c>
    </row>
    <row r="120" spans="2:14" ht="15" customHeight="1" x14ac:dyDescent="0.25">
      <c r="B120" s="16"/>
      <c r="C120" s="16"/>
      <c r="D120" s="16"/>
      <c r="E120" s="16"/>
      <c r="F120" s="16"/>
      <c r="G120" s="17"/>
      <c r="H120" s="18"/>
      <c r="I120" s="16" t="str">
        <f t="shared" si="2"/>
        <v/>
      </c>
      <c r="J120" s="16"/>
      <c r="K120" s="19"/>
      <c r="L120" s="20" t="str">
        <f>IF(OR($C120="",I120=""),"",IF(OR(J120&lt;&gt;"",K120&lt;&gt;""),N(J120)*I120*VLOOKUP($C120,Tarife!$B$6:$C$10,2,0)+N(K120)*I120*VLOOKUP($C120,Tarife!$B$6:$C$10,2,0)*Tarife!$C$13,IF(F120="","",F120*I120*VLOOKUP($C120,Tarife!$B$6:$C$10,2,0))))</f>
        <v/>
      </c>
      <c r="M120" s="20" t="str">
        <f>IF(OR($C120="",I120=""),"",IF(OR(J120&lt;&gt;"",K120&lt;&gt;""),(N(J120)+N(K120))*I120*Tarife!$C$14-N(K120)*I120*Tarife!$C$15-IF($C120="Camping",(N(J120)+N(K120))*I120*Tarife!$C$16,0),IF(F120="","",F120*I120*Tarife!$C$14-IF($C120="Camping",F120*I120*Tarife!$C$16,0))))</f>
        <v/>
      </c>
      <c r="N120" s="21" t="str">
        <f t="shared" si="3"/>
        <v/>
      </c>
    </row>
    <row r="121" spans="2:14" ht="15" customHeight="1" x14ac:dyDescent="0.25">
      <c r="B121" s="11"/>
      <c r="C121" s="11"/>
      <c r="D121" s="11"/>
      <c r="E121" s="11"/>
      <c r="F121" s="11"/>
      <c r="G121" s="12"/>
      <c r="H121" s="13"/>
      <c r="I121" s="11" t="str">
        <f t="shared" si="2"/>
        <v/>
      </c>
      <c r="J121" s="11"/>
      <c r="K121" s="4"/>
      <c r="L121" s="14" t="str">
        <f>IF(OR($C121="",I121=""),"",IF(OR(J121&lt;&gt;"",K121&lt;&gt;""),N(J121)*I121*VLOOKUP($C121,Tarife!$B$6:$C$10,2,0)+N(K121)*I121*VLOOKUP($C121,Tarife!$B$6:$C$10,2,0)*Tarife!$C$13,IF(F121="","",F121*I121*VLOOKUP($C121,Tarife!$B$6:$C$10,2,0))))</f>
        <v/>
      </c>
      <c r="M121" s="14" t="str">
        <f>IF(OR($C121="",I121=""),"",IF(OR(J121&lt;&gt;"",K121&lt;&gt;""),(N(J121)+N(K121))*I121*Tarife!$C$14-N(K121)*I121*Tarife!$C$15-IF($C121="Camping",(N(J121)+N(K121))*I121*Tarife!$C$16,0),IF(F121="","",F121*I121*Tarife!$C$14-IF($C121="Camping",F121*I121*Tarife!$C$16,0))))</f>
        <v/>
      </c>
      <c r="N121" s="15" t="str">
        <f t="shared" si="3"/>
        <v/>
      </c>
    </row>
    <row r="122" spans="2:14" ht="15" customHeight="1" x14ac:dyDescent="0.25">
      <c r="B122" s="16"/>
      <c r="C122" s="16"/>
      <c r="D122" s="16"/>
      <c r="E122" s="16"/>
      <c r="F122" s="16"/>
      <c r="G122" s="17"/>
      <c r="H122" s="18"/>
      <c r="I122" s="16" t="str">
        <f t="shared" si="2"/>
        <v/>
      </c>
      <c r="J122" s="16"/>
      <c r="K122" s="19"/>
      <c r="L122" s="20" t="str">
        <f>IF(OR($C122="",I122=""),"",IF(OR(J122&lt;&gt;"",K122&lt;&gt;""),N(J122)*I122*VLOOKUP($C122,Tarife!$B$6:$C$10,2,0)+N(K122)*I122*VLOOKUP($C122,Tarife!$B$6:$C$10,2,0)*Tarife!$C$13,IF(F122="","",F122*I122*VLOOKUP($C122,Tarife!$B$6:$C$10,2,0))))</f>
        <v/>
      </c>
      <c r="M122" s="20" t="str">
        <f>IF(OR($C122="",I122=""),"",IF(OR(J122&lt;&gt;"",K122&lt;&gt;""),(N(J122)+N(K122))*I122*Tarife!$C$14-N(K122)*I122*Tarife!$C$15-IF($C122="Camping",(N(J122)+N(K122))*I122*Tarife!$C$16,0),IF(F122="","",F122*I122*Tarife!$C$14-IF($C122="Camping",F122*I122*Tarife!$C$16,0))))</f>
        <v/>
      </c>
      <c r="N122" s="21" t="str">
        <f t="shared" si="3"/>
        <v/>
      </c>
    </row>
    <row r="123" spans="2:14" ht="15" customHeight="1" x14ac:dyDescent="0.25">
      <c r="B123" s="11"/>
      <c r="C123" s="11"/>
      <c r="D123" s="11"/>
      <c r="E123" s="11"/>
      <c r="F123" s="11"/>
      <c r="G123" s="12"/>
      <c r="H123" s="13"/>
      <c r="I123" s="11" t="str">
        <f t="shared" si="2"/>
        <v/>
      </c>
      <c r="J123" s="11"/>
      <c r="K123" s="4"/>
      <c r="L123" s="14" t="str">
        <f>IF(OR($C123="",I123=""),"",IF(OR(J123&lt;&gt;"",K123&lt;&gt;""),N(J123)*I123*VLOOKUP($C123,Tarife!$B$6:$C$10,2,0)+N(K123)*I123*VLOOKUP($C123,Tarife!$B$6:$C$10,2,0)*Tarife!$C$13,IF(F123="","",F123*I123*VLOOKUP($C123,Tarife!$B$6:$C$10,2,0))))</f>
        <v/>
      </c>
      <c r="M123" s="14" t="str">
        <f>IF(OR($C123="",I123=""),"",IF(OR(J123&lt;&gt;"",K123&lt;&gt;""),(N(J123)+N(K123))*I123*Tarife!$C$14-N(K123)*I123*Tarife!$C$15-IF($C123="Camping",(N(J123)+N(K123))*I123*Tarife!$C$16,0),IF(F123="","",F123*I123*Tarife!$C$14-IF($C123="Camping",F123*I123*Tarife!$C$16,0))))</f>
        <v/>
      </c>
      <c r="N123" s="15" t="str">
        <f t="shared" si="3"/>
        <v/>
      </c>
    </row>
    <row r="124" spans="2:14" ht="15" customHeight="1" x14ac:dyDescent="0.25">
      <c r="B124" s="16"/>
      <c r="C124" s="16"/>
      <c r="D124" s="16"/>
      <c r="E124" s="16"/>
      <c r="F124" s="16"/>
      <c r="G124" s="17"/>
      <c r="H124" s="18"/>
      <c r="I124" s="16" t="str">
        <f t="shared" si="2"/>
        <v/>
      </c>
      <c r="J124" s="16"/>
      <c r="K124" s="19"/>
      <c r="L124" s="20" t="str">
        <f>IF(OR($C124="",I124=""),"",IF(OR(J124&lt;&gt;"",K124&lt;&gt;""),N(J124)*I124*VLOOKUP($C124,Tarife!$B$6:$C$10,2,0)+N(K124)*I124*VLOOKUP($C124,Tarife!$B$6:$C$10,2,0)*Tarife!$C$13,IF(F124="","",F124*I124*VLOOKUP($C124,Tarife!$B$6:$C$10,2,0))))</f>
        <v/>
      </c>
      <c r="M124" s="20" t="str">
        <f>IF(OR($C124="",I124=""),"",IF(OR(J124&lt;&gt;"",K124&lt;&gt;""),(N(J124)+N(K124))*I124*Tarife!$C$14-N(K124)*I124*Tarife!$C$15-IF($C124="Camping",(N(J124)+N(K124))*I124*Tarife!$C$16,0),IF(F124="","",F124*I124*Tarife!$C$14-IF($C124="Camping",F124*I124*Tarife!$C$16,0))))</f>
        <v/>
      </c>
      <c r="N124" s="21" t="str">
        <f t="shared" si="3"/>
        <v/>
      </c>
    </row>
    <row r="125" spans="2:14" ht="15" customHeight="1" x14ac:dyDescent="0.25">
      <c r="B125" s="11"/>
      <c r="C125" s="11"/>
      <c r="D125" s="11"/>
      <c r="E125" s="11"/>
      <c r="F125" s="11"/>
      <c r="G125" s="12"/>
      <c r="H125" s="13"/>
      <c r="I125" s="11" t="str">
        <f t="shared" si="2"/>
        <v/>
      </c>
      <c r="J125" s="11"/>
      <c r="K125" s="4"/>
      <c r="L125" s="14" t="str">
        <f>IF(OR($C125="",I125=""),"",IF(OR(J125&lt;&gt;"",K125&lt;&gt;""),N(J125)*I125*VLOOKUP($C125,Tarife!$B$6:$C$10,2,0)+N(K125)*I125*VLOOKUP($C125,Tarife!$B$6:$C$10,2,0)*Tarife!$C$13,IF(F125="","",F125*I125*VLOOKUP($C125,Tarife!$B$6:$C$10,2,0))))</f>
        <v/>
      </c>
      <c r="M125" s="14" t="str">
        <f>IF(OR($C125="",I125=""),"",IF(OR(J125&lt;&gt;"",K125&lt;&gt;""),(N(J125)+N(K125))*I125*Tarife!$C$14-N(K125)*I125*Tarife!$C$15-IF($C125="Camping",(N(J125)+N(K125))*I125*Tarife!$C$16,0),IF(F125="","",F125*I125*Tarife!$C$14-IF($C125="Camping",F125*I125*Tarife!$C$16,0))))</f>
        <v/>
      </c>
      <c r="N125" s="15" t="str">
        <f t="shared" si="3"/>
        <v/>
      </c>
    </row>
    <row r="126" spans="2:14" ht="15" customHeight="1" x14ac:dyDescent="0.25">
      <c r="B126" s="16"/>
      <c r="C126" s="16"/>
      <c r="D126" s="16"/>
      <c r="E126" s="16"/>
      <c r="F126" s="16"/>
      <c r="G126" s="17"/>
      <c r="H126" s="18"/>
      <c r="I126" s="16" t="str">
        <f t="shared" si="2"/>
        <v/>
      </c>
      <c r="J126" s="16"/>
      <c r="K126" s="19"/>
      <c r="L126" s="20" t="str">
        <f>IF(OR($C126="",I126=""),"",IF(OR(J126&lt;&gt;"",K126&lt;&gt;""),N(J126)*I126*VLOOKUP($C126,Tarife!$B$6:$C$10,2,0)+N(K126)*I126*VLOOKUP($C126,Tarife!$B$6:$C$10,2,0)*Tarife!$C$13,IF(F126="","",F126*I126*VLOOKUP($C126,Tarife!$B$6:$C$10,2,0))))</f>
        <v/>
      </c>
      <c r="M126" s="20" t="str">
        <f>IF(OR($C126="",I126=""),"",IF(OR(J126&lt;&gt;"",K126&lt;&gt;""),(N(J126)+N(K126))*I126*Tarife!$C$14-N(K126)*I126*Tarife!$C$15-IF($C126="Camping",(N(J126)+N(K126))*I126*Tarife!$C$16,0),IF(F126="","",F126*I126*Tarife!$C$14-IF($C126="Camping",F126*I126*Tarife!$C$16,0))))</f>
        <v/>
      </c>
      <c r="N126" s="21" t="str">
        <f t="shared" si="3"/>
        <v/>
      </c>
    </row>
    <row r="127" spans="2:14" ht="15" customHeight="1" x14ac:dyDescent="0.25">
      <c r="B127" s="11"/>
      <c r="C127" s="11"/>
      <c r="D127" s="11"/>
      <c r="E127" s="11"/>
      <c r="F127" s="11"/>
      <c r="G127" s="12"/>
      <c r="H127" s="13"/>
      <c r="I127" s="11" t="str">
        <f t="shared" si="2"/>
        <v/>
      </c>
      <c r="J127" s="11"/>
      <c r="K127" s="4"/>
      <c r="L127" s="14" t="str">
        <f>IF(OR($C127="",I127=""),"",IF(OR(J127&lt;&gt;"",K127&lt;&gt;""),N(J127)*I127*VLOOKUP($C127,Tarife!$B$6:$C$10,2,0)+N(K127)*I127*VLOOKUP($C127,Tarife!$B$6:$C$10,2,0)*Tarife!$C$13,IF(F127="","",F127*I127*VLOOKUP($C127,Tarife!$B$6:$C$10,2,0))))</f>
        <v/>
      </c>
      <c r="M127" s="14" t="str">
        <f>IF(OR($C127="",I127=""),"",IF(OR(J127&lt;&gt;"",K127&lt;&gt;""),(N(J127)+N(K127))*I127*Tarife!$C$14-N(K127)*I127*Tarife!$C$15-IF($C127="Camping",(N(J127)+N(K127))*I127*Tarife!$C$16,0),IF(F127="","",F127*I127*Tarife!$C$14-IF($C127="Camping",F127*I127*Tarife!$C$16,0))))</f>
        <v/>
      </c>
      <c r="N127" s="15" t="str">
        <f t="shared" si="3"/>
        <v/>
      </c>
    </row>
    <row r="128" spans="2:14" ht="15" customHeight="1" x14ac:dyDescent="0.25">
      <c r="B128" s="16"/>
      <c r="C128" s="16"/>
      <c r="D128" s="16"/>
      <c r="E128" s="16"/>
      <c r="F128" s="16"/>
      <c r="G128" s="17"/>
      <c r="H128" s="18"/>
      <c r="I128" s="16" t="str">
        <f t="shared" si="2"/>
        <v/>
      </c>
      <c r="J128" s="16"/>
      <c r="K128" s="19"/>
      <c r="L128" s="20" t="str">
        <f>IF(OR($C128="",I128=""),"",IF(OR(J128&lt;&gt;"",K128&lt;&gt;""),N(J128)*I128*VLOOKUP($C128,Tarife!$B$6:$C$10,2,0)+N(K128)*I128*VLOOKUP($C128,Tarife!$B$6:$C$10,2,0)*Tarife!$C$13,IF(F128="","",F128*I128*VLOOKUP($C128,Tarife!$B$6:$C$10,2,0))))</f>
        <v/>
      </c>
      <c r="M128" s="20" t="str">
        <f>IF(OR($C128="",I128=""),"",IF(OR(J128&lt;&gt;"",K128&lt;&gt;""),(N(J128)+N(K128))*I128*Tarife!$C$14-N(K128)*I128*Tarife!$C$15-IF($C128="Camping",(N(J128)+N(K128))*I128*Tarife!$C$16,0),IF(F128="","",F128*I128*Tarife!$C$14-IF($C128="Camping",F128*I128*Tarife!$C$16,0))))</f>
        <v/>
      </c>
      <c r="N128" s="21" t="str">
        <f t="shared" si="3"/>
        <v/>
      </c>
    </row>
    <row r="129" spans="2:14" ht="15" customHeight="1" x14ac:dyDescent="0.25">
      <c r="B129" s="11"/>
      <c r="C129" s="11"/>
      <c r="D129" s="11"/>
      <c r="E129" s="11"/>
      <c r="F129" s="11"/>
      <c r="G129" s="12"/>
      <c r="H129" s="13"/>
      <c r="I129" s="11" t="str">
        <f t="shared" si="2"/>
        <v/>
      </c>
      <c r="J129" s="11"/>
      <c r="K129" s="4"/>
      <c r="L129" s="14" t="str">
        <f>IF(OR($C129="",I129=""),"",IF(OR(J129&lt;&gt;"",K129&lt;&gt;""),N(J129)*I129*VLOOKUP($C129,Tarife!$B$6:$C$10,2,0)+N(K129)*I129*VLOOKUP($C129,Tarife!$B$6:$C$10,2,0)*Tarife!$C$13,IF(F129="","",F129*I129*VLOOKUP($C129,Tarife!$B$6:$C$10,2,0))))</f>
        <v/>
      </c>
      <c r="M129" s="14" t="str">
        <f>IF(OR($C129="",I129=""),"",IF(OR(J129&lt;&gt;"",K129&lt;&gt;""),(N(J129)+N(K129))*I129*Tarife!$C$14-N(K129)*I129*Tarife!$C$15-IF($C129="Camping",(N(J129)+N(K129))*I129*Tarife!$C$16,0),IF(F129="","",F129*I129*Tarife!$C$14-IF($C129="Camping",F129*I129*Tarife!$C$16,0))))</f>
        <v/>
      </c>
      <c r="N129" s="15" t="str">
        <f t="shared" si="3"/>
        <v/>
      </c>
    </row>
    <row r="130" spans="2:14" ht="15" customHeight="1" x14ac:dyDescent="0.25">
      <c r="B130" s="16"/>
      <c r="C130" s="16"/>
      <c r="D130" s="16"/>
      <c r="E130" s="16"/>
      <c r="F130" s="16"/>
      <c r="G130" s="17"/>
      <c r="H130" s="18"/>
      <c r="I130" s="16" t="str">
        <f t="shared" si="2"/>
        <v/>
      </c>
      <c r="J130" s="16"/>
      <c r="K130" s="19"/>
      <c r="L130" s="20" t="str">
        <f>IF(OR($C130="",I130=""),"",IF(OR(J130&lt;&gt;"",K130&lt;&gt;""),N(J130)*I130*VLOOKUP($C130,Tarife!$B$6:$C$10,2,0)+N(K130)*I130*VLOOKUP($C130,Tarife!$B$6:$C$10,2,0)*Tarife!$C$13,IF(F130="","",F130*I130*VLOOKUP($C130,Tarife!$B$6:$C$10,2,0))))</f>
        <v/>
      </c>
      <c r="M130" s="20" t="str">
        <f>IF(OR($C130="",I130=""),"",IF(OR(J130&lt;&gt;"",K130&lt;&gt;""),(N(J130)+N(K130))*I130*Tarife!$C$14-N(K130)*I130*Tarife!$C$15-IF($C130="Camping",(N(J130)+N(K130))*I130*Tarife!$C$16,0),IF(F130="","",F130*I130*Tarife!$C$14-IF($C130="Camping",F130*I130*Tarife!$C$16,0))))</f>
        <v/>
      </c>
      <c r="N130" s="21" t="str">
        <f t="shared" si="3"/>
        <v/>
      </c>
    </row>
    <row r="131" spans="2:14" ht="15" customHeight="1" x14ac:dyDescent="0.25">
      <c r="B131" s="11"/>
      <c r="C131" s="11"/>
      <c r="D131" s="11"/>
      <c r="E131" s="11"/>
      <c r="F131" s="11"/>
      <c r="G131" s="12"/>
      <c r="H131" s="13"/>
      <c r="I131" s="11" t="str">
        <f t="shared" si="2"/>
        <v/>
      </c>
      <c r="J131" s="11"/>
      <c r="K131" s="4"/>
      <c r="L131" s="14" t="str">
        <f>IF(OR($C131="",I131=""),"",IF(OR(J131&lt;&gt;"",K131&lt;&gt;""),N(J131)*I131*VLOOKUP($C131,Tarife!$B$6:$C$10,2,0)+N(K131)*I131*VLOOKUP($C131,Tarife!$B$6:$C$10,2,0)*Tarife!$C$13,IF(F131="","",F131*I131*VLOOKUP($C131,Tarife!$B$6:$C$10,2,0))))</f>
        <v/>
      </c>
      <c r="M131" s="14" t="str">
        <f>IF(OR($C131="",I131=""),"",IF(OR(J131&lt;&gt;"",K131&lt;&gt;""),(N(J131)+N(K131))*I131*Tarife!$C$14-N(K131)*I131*Tarife!$C$15-IF($C131="Camping",(N(J131)+N(K131))*I131*Tarife!$C$16,0),IF(F131="","",F131*I131*Tarife!$C$14-IF($C131="Camping",F131*I131*Tarife!$C$16,0))))</f>
        <v/>
      </c>
      <c r="N131" s="15" t="str">
        <f t="shared" si="3"/>
        <v/>
      </c>
    </row>
    <row r="132" spans="2:14" ht="15" customHeight="1" x14ac:dyDescent="0.25">
      <c r="B132" s="16"/>
      <c r="C132" s="16"/>
      <c r="D132" s="16"/>
      <c r="E132" s="16"/>
      <c r="F132" s="16"/>
      <c r="G132" s="17"/>
      <c r="H132" s="18"/>
      <c r="I132" s="16" t="str">
        <f t="shared" si="2"/>
        <v/>
      </c>
      <c r="J132" s="16"/>
      <c r="K132" s="19"/>
      <c r="L132" s="20" t="str">
        <f>IF(OR($C132="",I132=""),"",IF(OR(J132&lt;&gt;"",K132&lt;&gt;""),N(J132)*I132*VLOOKUP($C132,Tarife!$B$6:$C$10,2,0)+N(K132)*I132*VLOOKUP($C132,Tarife!$B$6:$C$10,2,0)*Tarife!$C$13,IF(F132="","",F132*I132*VLOOKUP($C132,Tarife!$B$6:$C$10,2,0))))</f>
        <v/>
      </c>
      <c r="M132" s="20" t="str">
        <f>IF(OR($C132="",I132=""),"",IF(OR(J132&lt;&gt;"",K132&lt;&gt;""),(N(J132)+N(K132))*I132*Tarife!$C$14-N(K132)*I132*Tarife!$C$15-IF($C132="Camping",(N(J132)+N(K132))*I132*Tarife!$C$16,0),IF(F132="","",F132*I132*Tarife!$C$14-IF($C132="Camping",F132*I132*Tarife!$C$16,0))))</f>
        <v/>
      </c>
      <c r="N132" s="21" t="str">
        <f t="shared" si="3"/>
        <v/>
      </c>
    </row>
    <row r="133" spans="2:14" ht="15" customHeight="1" x14ac:dyDescent="0.25">
      <c r="B133" s="11"/>
      <c r="C133" s="11"/>
      <c r="D133" s="11"/>
      <c r="E133" s="11"/>
      <c r="F133" s="11"/>
      <c r="G133" s="12"/>
      <c r="H133" s="13"/>
      <c r="I133" s="11" t="str">
        <f t="shared" ref="I133:I196" si="4">IF(OR(G133="",H133=""),"",H133-G133)</f>
        <v/>
      </c>
      <c r="J133" s="11"/>
      <c r="K133" s="4"/>
      <c r="L133" s="14" t="str">
        <f>IF(OR($C133="",I133=""),"",IF(OR(J133&lt;&gt;"",K133&lt;&gt;""),N(J133)*I133*VLOOKUP($C133,Tarife!$B$6:$C$10,2,0)+N(K133)*I133*VLOOKUP($C133,Tarife!$B$6:$C$10,2,0)*Tarife!$C$13,IF(F133="","",F133*I133*VLOOKUP($C133,Tarife!$B$6:$C$10,2,0))))</f>
        <v/>
      </c>
      <c r="M133" s="14" t="str">
        <f>IF(OR($C133="",I133=""),"",IF(OR(J133&lt;&gt;"",K133&lt;&gt;""),(N(J133)+N(K133))*I133*Tarife!$C$14-N(K133)*I133*Tarife!$C$15-IF($C133="Camping",(N(J133)+N(K133))*I133*Tarife!$C$16,0),IF(F133="","",F133*I133*Tarife!$C$14-IF($C133="Camping",F133*I133*Tarife!$C$16,0))))</f>
        <v/>
      </c>
      <c r="N133" s="15" t="str">
        <f t="shared" ref="N133:N196" si="5">IF(OR(L133="",M133=""),"",L133+M133)</f>
        <v/>
      </c>
    </row>
    <row r="134" spans="2:14" ht="15" customHeight="1" x14ac:dyDescent="0.25">
      <c r="B134" s="16"/>
      <c r="C134" s="16"/>
      <c r="D134" s="16"/>
      <c r="E134" s="16"/>
      <c r="F134" s="16"/>
      <c r="G134" s="17"/>
      <c r="H134" s="18"/>
      <c r="I134" s="16" t="str">
        <f t="shared" si="4"/>
        <v/>
      </c>
      <c r="J134" s="16"/>
      <c r="K134" s="19"/>
      <c r="L134" s="20" t="str">
        <f>IF(OR($C134="",I134=""),"",IF(OR(J134&lt;&gt;"",K134&lt;&gt;""),N(J134)*I134*VLOOKUP($C134,Tarife!$B$6:$C$10,2,0)+N(K134)*I134*VLOOKUP($C134,Tarife!$B$6:$C$10,2,0)*Tarife!$C$13,IF(F134="","",F134*I134*VLOOKUP($C134,Tarife!$B$6:$C$10,2,0))))</f>
        <v/>
      </c>
      <c r="M134" s="20" t="str">
        <f>IF(OR($C134="",I134=""),"",IF(OR(J134&lt;&gt;"",K134&lt;&gt;""),(N(J134)+N(K134))*I134*Tarife!$C$14-N(K134)*I134*Tarife!$C$15-IF($C134="Camping",(N(J134)+N(K134))*I134*Tarife!$C$16,0),IF(F134="","",F134*I134*Tarife!$C$14-IF($C134="Camping",F134*I134*Tarife!$C$16,0))))</f>
        <v/>
      </c>
      <c r="N134" s="21" t="str">
        <f t="shared" si="5"/>
        <v/>
      </c>
    </row>
    <row r="135" spans="2:14" ht="15" customHeight="1" x14ac:dyDescent="0.25">
      <c r="B135" s="11"/>
      <c r="C135" s="11"/>
      <c r="D135" s="11"/>
      <c r="E135" s="11"/>
      <c r="F135" s="11"/>
      <c r="G135" s="12"/>
      <c r="H135" s="13"/>
      <c r="I135" s="11" t="str">
        <f t="shared" si="4"/>
        <v/>
      </c>
      <c r="J135" s="11"/>
      <c r="K135" s="4"/>
      <c r="L135" s="14" t="str">
        <f>IF(OR($C135="",I135=""),"",IF(OR(J135&lt;&gt;"",K135&lt;&gt;""),N(J135)*I135*VLOOKUP($C135,Tarife!$B$6:$C$10,2,0)+N(K135)*I135*VLOOKUP($C135,Tarife!$B$6:$C$10,2,0)*Tarife!$C$13,IF(F135="","",F135*I135*VLOOKUP($C135,Tarife!$B$6:$C$10,2,0))))</f>
        <v/>
      </c>
      <c r="M135" s="14" t="str">
        <f>IF(OR($C135="",I135=""),"",IF(OR(J135&lt;&gt;"",K135&lt;&gt;""),(N(J135)+N(K135))*I135*Tarife!$C$14-N(K135)*I135*Tarife!$C$15-IF($C135="Camping",(N(J135)+N(K135))*I135*Tarife!$C$16,0),IF(F135="","",F135*I135*Tarife!$C$14-IF($C135="Camping",F135*I135*Tarife!$C$16,0))))</f>
        <v/>
      </c>
      <c r="N135" s="15" t="str">
        <f t="shared" si="5"/>
        <v/>
      </c>
    </row>
    <row r="136" spans="2:14" ht="15" customHeight="1" x14ac:dyDescent="0.25">
      <c r="B136" s="16"/>
      <c r="C136" s="16"/>
      <c r="D136" s="16"/>
      <c r="E136" s="16"/>
      <c r="F136" s="16"/>
      <c r="G136" s="17"/>
      <c r="H136" s="18"/>
      <c r="I136" s="16" t="str">
        <f t="shared" si="4"/>
        <v/>
      </c>
      <c r="J136" s="16"/>
      <c r="K136" s="19"/>
      <c r="L136" s="20" t="str">
        <f>IF(OR($C136="",I136=""),"",IF(OR(J136&lt;&gt;"",K136&lt;&gt;""),N(J136)*I136*VLOOKUP($C136,Tarife!$B$6:$C$10,2,0)+N(K136)*I136*VLOOKUP($C136,Tarife!$B$6:$C$10,2,0)*Tarife!$C$13,IF(F136="","",F136*I136*VLOOKUP($C136,Tarife!$B$6:$C$10,2,0))))</f>
        <v/>
      </c>
      <c r="M136" s="20" t="str">
        <f>IF(OR($C136="",I136=""),"",IF(OR(J136&lt;&gt;"",K136&lt;&gt;""),(N(J136)+N(K136))*I136*Tarife!$C$14-N(K136)*I136*Tarife!$C$15-IF($C136="Camping",(N(J136)+N(K136))*I136*Tarife!$C$16,0),IF(F136="","",F136*I136*Tarife!$C$14-IF($C136="Camping",F136*I136*Tarife!$C$16,0))))</f>
        <v/>
      </c>
      <c r="N136" s="21" t="str">
        <f t="shared" si="5"/>
        <v/>
      </c>
    </row>
    <row r="137" spans="2:14" ht="15" customHeight="1" x14ac:dyDescent="0.25">
      <c r="B137" s="11"/>
      <c r="C137" s="11"/>
      <c r="D137" s="11"/>
      <c r="E137" s="11"/>
      <c r="F137" s="11"/>
      <c r="G137" s="12"/>
      <c r="H137" s="13"/>
      <c r="I137" s="11" t="str">
        <f t="shared" si="4"/>
        <v/>
      </c>
      <c r="J137" s="11"/>
      <c r="K137" s="4"/>
      <c r="L137" s="14" t="str">
        <f>IF(OR($C137="",I137=""),"",IF(OR(J137&lt;&gt;"",K137&lt;&gt;""),N(J137)*I137*VLOOKUP($C137,Tarife!$B$6:$C$10,2,0)+N(K137)*I137*VLOOKUP($C137,Tarife!$B$6:$C$10,2,0)*Tarife!$C$13,IF(F137="","",F137*I137*VLOOKUP($C137,Tarife!$B$6:$C$10,2,0))))</f>
        <v/>
      </c>
      <c r="M137" s="14" t="str">
        <f>IF(OR($C137="",I137=""),"",IF(OR(J137&lt;&gt;"",K137&lt;&gt;""),(N(J137)+N(K137))*I137*Tarife!$C$14-N(K137)*I137*Tarife!$C$15-IF($C137="Camping",(N(J137)+N(K137))*I137*Tarife!$C$16,0),IF(F137="","",F137*I137*Tarife!$C$14-IF($C137="Camping",F137*I137*Tarife!$C$16,0))))</f>
        <v/>
      </c>
      <c r="N137" s="15" t="str">
        <f t="shared" si="5"/>
        <v/>
      </c>
    </row>
    <row r="138" spans="2:14" ht="15" customHeight="1" x14ac:dyDescent="0.25">
      <c r="B138" s="16"/>
      <c r="C138" s="16"/>
      <c r="D138" s="16"/>
      <c r="E138" s="16"/>
      <c r="F138" s="16"/>
      <c r="G138" s="17"/>
      <c r="H138" s="18"/>
      <c r="I138" s="16" t="str">
        <f t="shared" si="4"/>
        <v/>
      </c>
      <c r="J138" s="16"/>
      <c r="K138" s="19"/>
      <c r="L138" s="20" t="str">
        <f>IF(OR($C138="",I138=""),"",IF(OR(J138&lt;&gt;"",K138&lt;&gt;""),N(J138)*I138*VLOOKUP($C138,Tarife!$B$6:$C$10,2,0)+N(K138)*I138*VLOOKUP($C138,Tarife!$B$6:$C$10,2,0)*Tarife!$C$13,IF(F138="","",F138*I138*VLOOKUP($C138,Tarife!$B$6:$C$10,2,0))))</f>
        <v/>
      </c>
      <c r="M138" s="20" t="str">
        <f>IF(OR($C138="",I138=""),"",IF(OR(J138&lt;&gt;"",K138&lt;&gt;""),(N(J138)+N(K138))*I138*Tarife!$C$14-N(K138)*I138*Tarife!$C$15-IF($C138="Camping",(N(J138)+N(K138))*I138*Tarife!$C$16,0),IF(F138="","",F138*I138*Tarife!$C$14-IF($C138="Camping",F138*I138*Tarife!$C$16,0))))</f>
        <v/>
      </c>
      <c r="N138" s="21" t="str">
        <f t="shared" si="5"/>
        <v/>
      </c>
    </row>
    <row r="139" spans="2:14" ht="15" customHeight="1" x14ac:dyDescent="0.25">
      <c r="B139" s="11"/>
      <c r="C139" s="11"/>
      <c r="D139" s="11"/>
      <c r="E139" s="11"/>
      <c r="F139" s="11"/>
      <c r="G139" s="12"/>
      <c r="H139" s="13"/>
      <c r="I139" s="11" t="str">
        <f t="shared" si="4"/>
        <v/>
      </c>
      <c r="J139" s="11"/>
      <c r="K139" s="4"/>
      <c r="L139" s="14" t="str">
        <f>IF(OR($C139="",I139=""),"",IF(OR(J139&lt;&gt;"",K139&lt;&gt;""),N(J139)*I139*VLOOKUP($C139,Tarife!$B$6:$C$10,2,0)+N(K139)*I139*VLOOKUP($C139,Tarife!$B$6:$C$10,2,0)*Tarife!$C$13,IF(F139="","",F139*I139*VLOOKUP($C139,Tarife!$B$6:$C$10,2,0))))</f>
        <v/>
      </c>
      <c r="M139" s="14" t="str">
        <f>IF(OR($C139="",I139=""),"",IF(OR(J139&lt;&gt;"",K139&lt;&gt;""),(N(J139)+N(K139))*I139*Tarife!$C$14-N(K139)*I139*Tarife!$C$15-IF($C139="Camping",(N(J139)+N(K139))*I139*Tarife!$C$16,0),IF(F139="","",F139*I139*Tarife!$C$14-IF($C139="Camping",F139*I139*Tarife!$C$16,0))))</f>
        <v/>
      </c>
      <c r="N139" s="15" t="str">
        <f t="shared" si="5"/>
        <v/>
      </c>
    </row>
    <row r="140" spans="2:14" ht="15" customHeight="1" x14ac:dyDescent="0.25">
      <c r="B140" s="16"/>
      <c r="C140" s="16"/>
      <c r="D140" s="16"/>
      <c r="E140" s="16"/>
      <c r="F140" s="16"/>
      <c r="G140" s="17"/>
      <c r="H140" s="18"/>
      <c r="I140" s="16" t="str">
        <f t="shared" si="4"/>
        <v/>
      </c>
      <c r="J140" s="16"/>
      <c r="K140" s="19"/>
      <c r="L140" s="20" t="str">
        <f>IF(OR($C140="",I140=""),"",IF(OR(J140&lt;&gt;"",K140&lt;&gt;""),N(J140)*I140*VLOOKUP($C140,Tarife!$B$6:$C$10,2,0)+N(K140)*I140*VLOOKUP($C140,Tarife!$B$6:$C$10,2,0)*Tarife!$C$13,IF(F140="","",F140*I140*VLOOKUP($C140,Tarife!$B$6:$C$10,2,0))))</f>
        <v/>
      </c>
      <c r="M140" s="20" t="str">
        <f>IF(OR($C140="",I140=""),"",IF(OR(J140&lt;&gt;"",K140&lt;&gt;""),(N(J140)+N(K140))*I140*Tarife!$C$14-N(K140)*I140*Tarife!$C$15-IF($C140="Camping",(N(J140)+N(K140))*I140*Tarife!$C$16,0),IF(F140="","",F140*I140*Tarife!$C$14-IF($C140="Camping",F140*I140*Tarife!$C$16,0))))</f>
        <v/>
      </c>
      <c r="N140" s="21" t="str">
        <f t="shared" si="5"/>
        <v/>
      </c>
    </row>
    <row r="141" spans="2:14" ht="15" customHeight="1" x14ac:dyDescent="0.25">
      <c r="B141" s="11"/>
      <c r="C141" s="11"/>
      <c r="D141" s="11"/>
      <c r="E141" s="11"/>
      <c r="F141" s="11"/>
      <c r="G141" s="12"/>
      <c r="H141" s="13"/>
      <c r="I141" s="11" t="str">
        <f t="shared" si="4"/>
        <v/>
      </c>
      <c r="J141" s="11"/>
      <c r="K141" s="4"/>
      <c r="L141" s="14" t="str">
        <f>IF(OR($C141="",I141=""),"",IF(OR(J141&lt;&gt;"",K141&lt;&gt;""),N(J141)*I141*VLOOKUP($C141,Tarife!$B$6:$C$10,2,0)+N(K141)*I141*VLOOKUP($C141,Tarife!$B$6:$C$10,2,0)*Tarife!$C$13,IF(F141="","",F141*I141*VLOOKUP($C141,Tarife!$B$6:$C$10,2,0))))</f>
        <v/>
      </c>
      <c r="M141" s="14" t="str">
        <f>IF(OR($C141="",I141=""),"",IF(OR(J141&lt;&gt;"",K141&lt;&gt;""),(N(J141)+N(K141))*I141*Tarife!$C$14-N(K141)*I141*Tarife!$C$15-IF($C141="Camping",(N(J141)+N(K141))*I141*Tarife!$C$16,0),IF(F141="","",F141*I141*Tarife!$C$14-IF($C141="Camping",F141*I141*Tarife!$C$16,0))))</f>
        <v/>
      </c>
      <c r="N141" s="15" t="str">
        <f t="shared" si="5"/>
        <v/>
      </c>
    </row>
    <row r="142" spans="2:14" ht="15" customHeight="1" x14ac:dyDescent="0.25">
      <c r="B142" s="16"/>
      <c r="C142" s="16"/>
      <c r="D142" s="16"/>
      <c r="E142" s="16"/>
      <c r="F142" s="16"/>
      <c r="G142" s="17"/>
      <c r="H142" s="18"/>
      <c r="I142" s="16" t="str">
        <f t="shared" si="4"/>
        <v/>
      </c>
      <c r="J142" s="16"/>
      <c r="K142" s="19"/>
      <c r="L142" s="20" t="str">
        <f>IF(OR($C142="",I142=""),"",IF(OR(J142&lt;&gt;"",K142&lt;&gt;""),N(J142)*I142*VLOOKUP($C142,Tarife!$B$6:$C$10,2,0)+N(K142)*I142*VLOOKUP($C142,Tarife!$B$6:$C$10,2,0)*Tarife!$C$13,IF(F142="","",F142*I142*VLOOKUP($C142,Tarife!$B$6:$C$10,2,0))))</f>
        <v/>
      </c>
      <c r="M142" s="20" t="str">
        <f>IF(OR($C142="",I142=""),"",IF(OR(J142&lt;&gt;"",K142&lt;&gt;""),(N(J142)+N(K142))*I142*Tarife!$C$14-N(K142)*I142*Tarife!$C$15-IF($C142="Camping",(N(J142)+N(K142))*I142*Tarife!$C$16,0),IF(F142="","",F142*I142*Tarife!$C$14-IF($C142="Camping",F142*I142*Tarife!$C$16,0))))</f>
        <v/>
      </c>
      <c r="N142" s="21" t="str">
        <f t="shared" si="5"/>
        <v/>
      </c>
    </row>
    <row r="143" spans="2:14" ht="15" customHeight="1" x14ac:dyDescent="0.25">
      <c r="B143" s="11"/>
      <c r="C143" s="11"/>
      <c r="D143" s="11"/>
      <c r="E143" s="11"/>
      <c r="F143" s="11"/>
      <c r="G143" s="12"/>
      <c r="H143" s="13"/>
      <c r="I143" s="11" t="str">
        <f t="shared" si="4"/>
        <v/>
      </c>
      <c r="J143" s="11"/>
      <c r="K143" s="4"/>
      <c r="L143" s="14" t="str">
        <f>IF(OR($C143="",I143=""),"",IF(OR(J143&lt;&gt;"",K143&lt;&gt;""),N(J143)*I143*VLOOKUP($C143,Tarife!$B$6:$C$10,2,0)+N(K143)*I143*VLOOKUP($C143,Tarife!$B$6:$C$10,2,0)*Tarife!$C$13,IF(F143="","",F143*I143*VLOOKUP($C143,Tarife!$B$6:$C$10,2,0))))</f>
        <v/>
      </c>
      <c r="M143" s="14" t="str">
        <f>IF(OR($C143="",I143=""),"",IF(OR(J143&lt;&gt;"",K143&lt;&gt;""),(N(J143)+N(K143))*I143*Tarife!$C$14-N(K143)*I143*Tarife!$C$15-IF($C143="Camping",(N(J143)+N(K143))*I143*Tarife!$C$16,0),IF(F143="","",F143*I143*Tarife!$C$14-IF($C143="Camping",F143*I143*Tarife!$C$16,0))))</f>
        <v/>
      </c>
      <c r="N143" s="15" t="str">
        <f t="shared" si="5"/>
        <v/>
      </c>
    </row>
    <row r="144" spans="2:14" ht="15" customHeight="1" x14ac:dyDescent="0.25">
      <c r="B144" s="16"/>
      <c r="C144" s="16"/>
      <c r="D144" s="16"/>
      <c r="E144" s="16"/>
      <c r="F144" s="16"/>
      <c r="G144" s="17"/>
      <c r="H144" s="18"/>
      <c r="I144" s="16" t="str">
        <f t="shared" si="4"/>
        <v/>
      </c>
      <c r="J144" s="16"/>
      <c r="K144" s="19"/>
      <c r="L144" s="20" t="str">
        <f>IF(OR($C144="",I144=""),"",IF(OR(J144&lt;&gt;"",K144&lt;&gt;""),N(J144)*I144*VLOOKUP($C144,Tarife!$B$6:$C$10,2,0)+N(K144)*I144*VLOOKUP($C144,Tarife!$B$6:$C$10,2,0)*Tarife!$C$13,IF(F144="","",F144*I144*VLOOKUP($C144,Tarife!$B$6:$C$10,2,0))))</f>
        <v/>
      </c>
      <c r="M144" s="20" t="str">
        <f>IF(OR($C144="",I144=""),"",IF(OR(J144&lt;&gt;"",K144&lt;&gt;""),(N(J144)+N(K144))*I144*Tarife!$C$14-N(K144)*I144*Tarife!$C$15-IF($C144="Camping",(N(J144)+N(K144))*I144*Tarife!$C$16,0),IF(F144="","",F144*I144*Tarife!$C$14-IF($C144="Camping",F144*I144*Tarife!$C$16,0))))</f>
        <v/>
      </c>
      <c r="N144" s="21" t="str">
        <f t="shared" si="5"/>
        <v/>
      </c>
    </row>
    <row r="145" spans="2:14" ht="15" customHeight="1" x14ac:dyDescent="0.25">
      <c r="B145" s="11"/>
      <c r="C145" s="11"/>
      <c r="D145" s="11"/>
      <c r="E145" s="11"/>
      <c r="F145" s="11"/>
      <c r="G145" s="12"/>
      <c r="H145" s="13"/>
      <c r="I145" s="11" t="str">
        <f t="shared" si="4"/>
        <v/>
      </c>
      <c r="J145" s="11"/>
      <c r="K145" s="4"/>
      <c r="L145" s="14" t="str">
        <f>IF(OR($C145="",I145=""),"",IF(OR(J145&lt;&gt;"",K145&lt;&gt;""),N(J145)*I145*VLOOKUP($C145,Tarife!$B$6:$C$10,2,0)+N(K145)*I145*VLOOKUP($C145,Tarife!$B$6:$C$10,2,0)*Tarife!$C$13,IF(F145="","",F145*I145*VLOOKUP($C145,Tarife!$B$6:$C$10,2,0))))</f>
        <v/>
      </c>
      <c r="M145" s="14" t="str">
        <f>IF(OR($C145="",I145=""),"",IF(OR(J145&lt;&gt;"",K145&lt;&gt;""),(N(J145)+N(K145))*I145*Tarife!$C$14-N(K145)*I145*Tarife!$C$15-IF($C145="Camping",(N(J145)+N(K145))*I145*Tarife!$C$16,0),IF(F145="","",F145*I145*Tarife!$C$14-IF($C145="Camping",F145*I145*Tarife!$C$16,0))))</f>
        <v/>
      </c>
      <c r="N145" s="15" t="str">
        <f t="shared" si="5"/>
        <v/>
      </c>
    </row>
    <row r="146" spans="2:14" ht="15" customHeight="1" x14ac:dyDescent="0.25">
      <c r="B146" s="16"/>
      <c r="C146" s="16"/>
      <c r="D146" s="16"/>
      <c r="E146" s="16"/>
      <c r="F146" s="16"/>
      <c r="G146" s="17"/>
      <c r="H146" s="18"/>
      <c r="I146" s="16" t="str">
        <f t="shared" si="4"/>
        <v/>
      </c>
      <c r="J146" s="16"/>
      <c r="K146" s="19"/>
      <c r="L146" s="20" t="str">
        <f>IF(OR($C146="",I146=""),"",IF(OR(J146&lt;&gt;"",K146&lt;&gt;""),N(J146)*I146*VLOOKUP($C146,Tarife!$B$6:$C$10,2,0)+N(K146)*I146*VLOOKUP($C146,Tarife!$B$6:$C$10,2,0)*Tarife!$C$13,IF(F146="","",F146*I146*VLOOKUP($C146,Tarife!$B$6:$C$10,2,0))))</f>
        <v/>
      </c>
      <c r="M146" s="20" t="str">
        <f>IF(OR($C146="",I146=""),"",IF(OR(J146&lt;&gt;"",K146&lt;&gt;""),(N(J146)+N(K146))*I146*Tarife!$C$14-N(K146)*I146*Tarife!$C$15-IF($C146="Camping",(N(J146)+N(K146))*I146*Tarife!$C$16,0),IF(F146="","",F146*I146*Tarife!$C$14-IF($C146="Camping",F146*I146*Tarife!$C$16,0))))</f>
        <v/>
      </c>
      <c r="N146" s="21" t="str">
        <f t="shared" si="5"/>
        <v/>
      </c>
    </row>
    <row r="147" spans="2:14" ht="15" customHeight="1" x14ac:dyDescent="0.25">
      <c r="B147" s="11"/>
      <c r="C147" s="11"/>
      <c r="D147" s="11"/>
      <c r="E147" s="11"/>
      <c r="F147" s="11"/>
      <c r="G147" s="12"/>
      <c r="H147" s="13"/>
      <c r="I147" s="11" t="str">
        <f t="shared" si="4"/>
        <v/>
      </c>
      <c r="J147" s="11"/>
      <c r="K147" s="4"/>
      <c r="L147" s="14" t="str">
        <f>IF(OR($C147="",I147=""),"",IF(OR(J147&lt;&gt;"",K147&lt;&gt;""),N(J147)*I147*VLOOKUP($C147,Tarife!$B$6:$C$10,2,0)+N(K147)*I147*VLOOKUP($C147,Tarife!$B$6:$C$10,2,0)*Tarife!$C$13,IF(F147="","",F147*I147*VLOOKUP($C147,Tarife!$B$6:$C$10,2,0))))</f>
        <v/>
      </c>
      <c r="M147" s="14" t="str">
        <f>IF(OR($C147="",I147=""),"",IF(OR(J147&lt;&gt;"",K147&lt;&gt;""),(N(J147)+N(K147))*I147*Tarife!$C$14-N(K147)*I147*Tarife!$C$15-IF($C147="Camping",(N(J147)+N(K147))*I147*Tarife!$C$16,0),IF(F147="","",F147*I147*Tarife!$C$14-IF($C147="Camping",F147*I147*Tarife!$C$16,0))))</f>
        <v/>
      </c>
      <c r="N147" s="15" t="str">
        <f t="shared" si="5"/>
        <v/>
      </c>
    </row>
    <row r="148" spans="2:14" ht="15" customHeight="1" x14ac:dyDescent="0.25">
      <c r="B148" s="16"/>
      <c r="C148" s="16"/>
      <c r="D148" s="16"/>
      <c r="E148" s="16"/>
      <c r="F148" s="16"/>
      <c r="G148" s="17"/>
      <c r="H148" s="18"/>
      <c r="I148" s="16" t="str">
        <f t="shared" si="4"/>
        <v/>
      </c>
      <c r="J148" s="16"/>
      <c r="K148" s="19"/>
      <c r="L148" s="20" t="str">
        <f>IF(OR($C148="",I148=""),"",IF(OR(J148&lt;&gt;"",K148&lt;&gt;""),N(J148)*I148*VLOOKUP($C148,Tarife!$B$6:$C$10,2,0)+N(K148)*I148*VLOOKUP($C148,Tarife!$B$6:$C$10,2,0)*Tarife!$C$13,IF(F148="","",F148*I148*VLOOKUP($C148,Tarife!$B$6:$C$10,2,0))))</f>
        <v/>
      </c>
      <c r="M148" s="20" t="str">
        <f>IF(OR($C148="",I148=""),"",IF(OR(J148&lt;&gt;"",K148&lt;&gt;""),(N(J148)+N(K148))*I148*Tarife!$C$14-N(K148)*I148*Tarife!$C$15-IF($C148="Camping",(N(J148)+N(K148))*I148*Tarife!$C$16,0),IF(F148="","",F148*I148*Tarife!$C$14-IF($C148="Camping",F148*I148*Tarife!$C$16,0))))</f>
        <v/>
      </c>
      <c r="N148" s="21" t="str">
        <f t="shared" si="5"/>
        <v/>
      </c>
    </row>
    <row r="149" spans="2:14" ht="15" customHeight="1" x14ac:dyDescent="0.25">
      <c r="B149" s="11"/>
      <c r="C149" s="11"/>
      <c r="D149" s="11"/>
      <c r="E149" s="11"/>
      <c r="F149" s="11"/>
      <c r="G149" s="12"/>
      <c r="H149" s="13"/>
      <c r="I149" s="11" t="str">
        <f t="shared" si="4"/>
        <v/>
      </c>
      <c r="J149" s="11"/>
      <c r="K149" s="4"/>
      <c r="L149" s="14" t="str">
        <f>IF(OR($C149="",I149=""),"",IF(OR(J149&lt;&gt;"",K149&lt;&gt;""),N(J149)*I149*VLOOKUP($C149,Tarife!$B$6:$C$10,2,0)+N(K149)*I149*VLOOKUP($C149,Tarife!$B$6:$C$10,2,0)*Tarife!$C$13,IF(F149="","",F149*I149*VLOOKUP($C149,Tarife!$B$6:$C$10,2,0))))</f>
        <v/>
      </c>
      <c r="M149" s="14" t="str">
        <f>IF(OR($C149="",I149=""),"",IF(OR(J149&lt;&gt;"",K149&lt;&gt;""),(N(J149)+N(K149))*I149*Tarife!$C$14-N(K149)*I149*Tarife!$C$15-IF($C149="Camping",(N(J149)+N(K149))*I149*Tarife!$C$16,0),IF(F149="","",F149*I149*Tarife!$C$14-IF($C149="Camping",F149*I149*Tarife!$C$16,0))))</f>
        <v/>
      </c>
      <c r="N149" s="15" t="str">
        <f t="shared" si="5"/>
        <v/>
      </c>
    </row>
    <row r="150" spans="2:14" ht="15" customHeight="1" x14ac:dyDescent="0.25">
      <c r="B150" s="16"/>
      <c r="C150" s="16"/>
      <c r="D150" s="16"/>
      <c r="E150" s="16"/>
      <c r="F150" s="16"/>
      <c r="G150" s="17"/>
      <c r="H150" s="18"/>
      <c r="I150" s="16" t="str">
        <f t="shared" si="4"/>
        <v/>
      </c>
      <c r="J150" s="16"/>
      <c r="K150" s="19"/>
      <c r="L150" s="20" t="str">
        <f>IF(OR($C150="",I150=""),"",IF(OR(J150&lt;&gt;"",K150&lt;&gt;""),N(J150)*I150*VLOOKUP($C150,Tarife!$B$6:$C$10,2,0)+N(K150)*I150*VLOOKUP($C150,Tarife!$B$6:$C$10,2,0)*Tarife!$C$13,IF(F150="","",F150*I150*VLOOKUP($C150,Tarife!$B$6:$C$10,2,0))))</f>
        <v/>
      </c>
      <c r="M150" s="20" t="str">
        <f>IF(OR($C150="",I150=""),"",IF(OR(J150&lt;&gt;"",K150&lt;&gt;""),(N(J150)+N(K150))*I150*Tarife!$C$14-N(K150)*I150*Tarife!$C$15-IF($C150="Camping",(N(J150)+N(K150))*I150*Tarife!$C$16,0),IF(F150="","",F150*I150*Tarife!$C$14-IF($C150="Camping",F150*I150*Tarife!$C$16,0))))</f>
        <v/>
      </c>
      <c r="N150" s="21" t="str">
        <f t="shared" si="5"/>
        <v/>
      </c>
    </row>
    <row r="151" spans="2:14" ht="15" customHeight="1" x14ac:dyDescent="0.25">
      <c r="B151" s="11"/>
      <c r="C151" s="11"/>
      <c r="D151" s="11"/>
      <c r="E151" s="11"/>
      <c r="F151" s="11"/>
      <c r="G151" s="12"/>
      <c r="H151" s="13"/>
      <c r="I151" s="11" t="str">
        <f t="shared" si="4"/>
        <v/>
      </c>
      <c r="J151" s="11"/>
      <c r="K151" s="4"/>
      <c r="L151" s="14" t="str">
        <f>IF(OR($C151="",I151=""),"",IF(OR(J151&lt;&gt;"",K151&lt;&gt;""),N(J151)*I151*VLOOKUP($C151,Tarife!$B$6:$C$10,2,0)+N(K151)*I151*VLOOKUP($C151,Tarife!$B$6:$C$10,2,0)*Tarife!$C$13,IF(F151="","",F151*I151*VLOOKUP($C151,Tarife!$B$6:$C$10,2,0))))</f>
        <v/>
      </c>
      <c r="M151" s="14" t="str">
        <f>IF(OR($C151="",I151=""),"",IF(OR(J151&lt;&gt;"",K151&lt;&gt;""),(N(J151)+N(K151))*I151*Tarife!$C$14-N(K151)*I151*Tarife!$C$15-IF($C151="Camping",(N(J151)+N(K151))*I151*Tarife!$C$16,0),IF(F151="","",F151*I151*Tarife!$C$14-IF($C151="Camping",F151*I151*Tarife!$C$16,0))))</f>
        <v/>
      </c>
      <c r="N151" s="15" t="str">
        <f t="shared" si="5"/>
        <v/>
      </c>
    </row>
    <row r="152" spans="2:14" ht="15" customHeight="1" x14ac:dyDescent="0.25">
      <c r="B152" s="16"/>
      <c r="C152" s="16"/>
      <c r="D152" s="16"/>
      <c r="E152" s="16"/>
      <c r="F152" s="16"/>
      <c r="G152" s="17"/>
      <c r="H152" s="18"/>
      <c r="I152" s="16" t="str">
        <f t="shared" si="4"/>
        <v/>
      </c>
      <c r="J152" s="16"/>
      <c r="K152" s="19"/>
      <c r="L152" s="20" t="str">
        <f>IF(OR($C152="",I152=""),"",IF(OR(J152&lt;&gt;"",K152&lt;&gt;""),N(J152)*I152*VLOOKUP($C152,Tarife!$B$6:$C$10,2,0)+N(K152)*I152*VLOOKUP($C152,Tarife!$B$6:$C$10,2,0)*Tarife!$C$13,IF(F152="","",F152*I152*VLOOKUP($C152,Tarife!$B$6:$C$10,2,0))))</f>
        <v/>
      </c>
      <c r="M152" s="20" t="str">
        <f>IF(OR($C152="",I152=""),"",IF(OR(J152&lt;&gt;"",K152&lt;&gt;""),(N(J152)+N(K152))*I152*Tarife!$C$14-N(K152)*I152*Tarife!$C$15-IF($C152="Camping",(N(J152)+N(K152))*I152*Tarife!$C$16,0),IF(F152="","",F152*I152*Tarife!$C$14-IF($C152="Camping",F152*I152*Tarife!$C$16,0))))</f>
        <v/>
      </c>
      <c r="N152" s="21" t="str">
        <f t="shared" si="5"/>
        <v/>
      </c>
    </row>
    <row r="153" spans="2:14" ht="15" customHeight="1" x14ac:dyDescent="0.25">
      <c r="B153" s="11"/>
      <c r="C153" s="11"/>
      <c r="D153" s="11"/>
      <c r="E153" s="11"/>
      <c r="F153" s="11"/>
      <c r="G153" s="12"/>
      <c r="H153" s="13"/>
      <c r="I153" s="11" t="str">
        <f t="shared" si="4"/>
        <v/>
      </c>
      <c r="J153" s="11"/>
      <c r="K153" s="4"/>
      <c r="L153" s="14" t="str">
        <f>IF(OR($C153="",I153=""),"",IF(OR(J153&lt;&gt;"",K153&lt;&gt;""),N(J153)*I153*VLOOKUP($C153,Tarife!$B$6:$C$10,2,0)+N(K153)*I153*VLOOKUP($C153,Tarife!$B$6:$C$10,2,0)*Tarife!$C$13,IF(F153="","",F153*I153*VLOOKUP($C153,Tarife!$B$6:$C$10,2,0))))</f>
        <v/>
      </c>
      <c r="M153" s="14" t="str">
        <f>IF(OR($C153="",I153=""),"",IF(OR(J153&lt;&gt;"",K153&lt;&gt;""),(N(J153)+N(K153))*I153*Tarife!$C$14-N(K153)*I153*Tarife!$C$15-IF($C153="Camping",(N(J153)+N(K153))*I153*Tarife!$C$16,0),IF(F153="","",F153*I153*Tarife!$C$14-IF($C153="Camping",F153*I153*Tarife!$C$16,0))))</f>
        <v/>
      </c>
      <c r="N153" s="15" t="str">
        <f t="shared" si="5"/>
        <v/>
      </c>
    </row>
    <row r="154" spans="2:14" ht="15" customHeight="1" x14ac:dyDescent="0.25">
      <c r="B154" s="16"/>
      <c r="C154" s="16"/>
      <c r="D154" s="16"/>
      <c r="E154" s="16"/>
      <c r="F154" s="16"/>
      <c r="G154" s="17"/>
      <c r="H154" s="18"/>
      <c r="I154" s="16" t="str">
        <f t="shared" si="4"/>
        <v/>
      </c>
      <c r="J154" s="16"/>
      <c r="K154" s="19"/>
      <c r="L154" s="20" t="str">
        <f>IF(OR($C154="",I154=""),"",IF(OR(J154&lt;&gt;"",K154&lt;&gt;""),N(J154)*I154*VLOOKUP($C154,Tarife!$B$6:$C$10,2,0)+N(K154)*I154*VLOOKUP($C154,Tarife!$B$6:$C$10,2,0)*Tarife!$C$13,IF(F154="","",F154*I154*VLOOKUP($C154,Tarife!$B$6:$C$10,2,0))))</f>
        <v/>
      </c>
      <c r="M154" s="20" t="str">
        <f>IF(OR($C154="",I154=""),"",IF(OR(J154&lt;&gt;"",K154&lt;&gt;""),(N(J154)+N(K154))*I154*Tarife!$C$14-N(K154)*I154*Tarife!$C$15-IF($C154="Camping",(N(J154)+N(K154))*I154*Tarife!$C$16,0),IF(F154="","",F154*I154*Tarife!$C$14-IF($C154="Camping",F154*I154*Tarife!$C$16,0))))</f>
        <v/>
      </c>
      <c r="N154" s="21" t="str">
        <f t="shared" si="5"/>
        <v/>
      </c>
    </row>
    <row r="155" spans="2:14" ht="15" customHeight="1" x14ac:dyDescent="0.25">
      <c r="B155" s="11"/>
      <c r="C155" s="11"/>
      <c r="D155" s="11"/>
      <c r="E155" s="11"/>
      <c r="F155" s="11"/>
      <c r="G155" s="12"/>
      <c r="H155" s="13"/>
      <c r="I155" s="11" t="str">
        <f t="shared" si="4"/>
        <v/>
      </c>
      <c r="J155" s="11"/>
      <c r="K155" s="4"/>
      <c r="L155" s="14" t="str">
        <f>IF(OR($C155="",I155=""),"",IF(OR(J155&lt;&gt;"",K155&lt;&gt;""),N(J155)*I155*VLOOKUP($C155,Tarife!$B$6:$C$10,2,0)+N(K155)*I155*VLOOKUP($C155,Tarife!$B$6:$C$10,2,0)*Tarife!$C$13,IF(F155="","",F155*I155*VLOOKUP($C155,Tarife!$B$6:$C$10,2,0))))</f>
        <v/>
      </c>
      <c r="M155" s="14" t="str">
        <f>IF(OR($C155="",I155=""),"",IF(OR(J155&lt;&gt;"",K155&lt;&gt;""),(N(J155)+N(K155))*I155*Tarife!$C$14-N(K155)*I155*Tarife!$C$15-IF($C155="Camping",(N(J155)+N(K155))*I155*Tarife!$C$16,0),IF(F155="","",F155*I155*Tarife!$C$14-IF($C155="Camping",F155*I155*Tarife!$C$16,0))))</f>
        <v/>
      </c>
      <c r="N155" s="15" t="str">
        <f t="shared" si="5"/>
        <v/>
      </c>
    </row>
    <row r="156" spans="2:14" ht="15" customHeight="1" x14ac:dyDescent="0.25">
      <c r="B156" s="16"/>
      <c r="C156" s="16"/>
      <c r="D156" s="16"/>
      <c r="E156" s="16"/>
      <c r="F156" s="16"/>
      <c r="G156" s="17"/>
      <c r="H156" s="18"/>
      <c r="I156" s="16" t="str">
        <f t="shared" si="4"/>
        <v/>
      </c>
      <c r="J156" s="16"/>
      <c r="K156" s="19"/>
      <c r="L156" s="20" t="str">
        <f>IF(OR($C156="",I156=""),"",IF(OR(J156&lt;&gt;"",K156&lt;&gt;""),N(J156)*I156*VLOOKUP($C156,Tarife!$B$6:$C$10,2,0)+N(K156)*I156*VLOOKUP($C156,Tarife!$B$6:$C$10,2,0)*Tarife!$C$13,IF(F156="","",F156*I156*VLOOKUP($C156,Tarife!$B$6:$C$10,2,0))))</f>
        <v/>
      </c>
      <c r="M156" s="20" t="str">
        <f>IF(OR($C156="",I156=""),"",IF(OR(J156&lt;&gt;"",K156&lt;&gt;""),(N(J156)+N(K156))*I156*Tarife!$C$14-N(K156)*I156*Tarife!$C$15-IF($C156="Camping",(N(J156)+N(K156))*I156*Tarife!$C$16,0),IF(F156="","",F156*I156*Tarife!$C$14-IF($C156="Camping",F156*I156*Tarife!$C$16,0))))</f>
        <v/>
      </c>
      <c r="N156" s="21" t="str">
        <f t="shared" si="5"/>
        <v/>
      </c>
    </row>
    <row r="157" spans="2:14" ht="15" customHeight="1" x14ac:dyDescent="0.25">
      <c r="B157" s="11"/>
      <c r="C157" s="11"/>
      <c r="D157" s="11"/>
      <c r="E157" s="11"/>
      <c r="F157" s="11"/>
      <c r="G157" s="12"/>
      <c r="H157" s="13"/>
      <c r="I157" s="11" t="str">
        <f t="shared" si="4"/>
        <v/>
      </c>
      <c r="J157" s="11"/>
      <c r="K157" s="4"/>
      <c r="L157" s="14" t="str">
        <f>IF(OR($C157="",I157=""),"",IF(OR(J157&lt;&gt;"",K157&lt;&gt;""),N(J157)*I157*VLOOKUP($C157,Tarife!$B$6:$C$10,2,0)+N(K157)*I157*VLOOKUP($C157,Tarife!$B$6:$C$10,2,0)*Tarife!$C$13,IF(F157="","",F157*I157*VLOOKUP($C157,Tarife!$B$6:$C$10,2,0))))</f>
        <v/>
      </c>
      <c r="M157" s="14" t="str">
        <f>IF(OR($C157="",I157=""),"",IF(OR(J157&lt;&gt;"",K157&lt;&gt;""),(N(J157)+N(K157))*I157*Tarife!$C$14-N(K157)*I157*Tarife!$C$15-IF($C157="Camping",(N(J157)+N(K157))*I157*Tarife!$C$16,0),IF(F157="","",F157*I157*Tarife!$C$14-IF($C157="Camping",F157*I157*Tarife!$C$16,0))))</f>
        <v/>
      </c>
      <c r="N157" s="15" t="str">
        <f t="shared" si="5"/>
        <v/>
      </c>
    </row>
    <row r="158" spans="2:14" ht="15" customHeight="1" x14ac:dyDescent="0.25">
      <c r="B158" s="16"/>
      <c r="C158" s="16"/>
      <c r="D158" s="16"/>
      <c r="E158" s="16"/>
      <c r="F158" s="16"/>
      <c r="G158" s="17"/>
      <c r="H158" s="18"/>
      <c r="I158" s="16" t="str">
        <f t="shared" si="4"/>
        <v/>
      </c>
      <c r="J158" s="16"/>
      <c r="K158" s="19"/>
      <c r="L158" s="20" t="str">
        <f>IF(OR($C158="",I158=""),"",IF(OR(J158&lt;&gt;"",K158&lt;&gt;""),N(J158)*I158*VLOOKUP($C158,Tarife!$B$6:$C$10,2,0)+N(K158)*I158*VLOOKUP($C158,Tarife!$B$6:$C$10,2,0)*Tarife!$C$13,IF(F158="","",F158*I158*VLOOKUP($C158,Tarife!$B$6:$C$10,2,0))))</f>
        <v/>
      </c>
      <c r="M158" s="20" t="str">
        <f>IF(OR($C158="",I158=""),"",IF(OR(J158&lt;&gt;"",K158&lt;&gt;""),(N(J158)+N(K158))*I158*Tarife!$C$14-N(K158)*I158*Tarife!$C$15-IF($C158="Camping",(N(J158)+N(K158))*I158*Tarife!$C$16,0),IF(F158="","",F158*I158*Tarife!$C$14-IF($C158="Camping",F158*I158*Tarife!$C$16,0))))</f>
        <v/>
      </c>
      <c r="N158" s="21" t="str">
        <f t="shared" si="5"/>
        <v/>
      </c>
    </row>
    <row r="159" spans="2:14" ht="15" customHeight="1" x14ac:dyDescent="0.25">
      <c r="B159" s="11"/>
      <c r="C159" s="11"/>
      <c r="D159" s="11"/>
      <c r="E159" s="11"/>
      <c r="F159" s="11"/>
      <c r="G159" s="12"/>
      <c r="H159" s="13"/>
      <c r="I159" s="11" t="str">
        <f t="shared" si="4"/>
        <v/>
      </c>
      <c r="J159" s="11"/>
      <c r="K159" s="4"/>
      <c r="L159" s="14" t="str">
        <f>IF(OR($C159="",I159=""),"",IF(OR(J159&lt;&gt;"",K159&lt;&gt;""),N(J159)*I159*VLOOKUP($C159,Tarife!$B$6:$C$10,2,0)+N(K159)*I159*VLOOKUP($C159,Tarife!$B$6:$C$10,2,0)*Tarife!$C$13,IF(F159="","",F159*I159*VLOOKUP($C159,Tarife!$B$6:$C$10,2,0))))</f>
        <v/>
      </c>
      <c r="M159" s="14" t="str">
        <f>IF(OR($C159="",I159=""),"",IF(OR(J159&lt;&gt;"",K159&lt;&gt;""),(N(J159)+N(K159))*I159*Tarife!$C$14-N(K159)*I159*Tarife!$C$15-IF($C159="Camping",(N(J159)+N(K159))*I159*Tarife!$C$16,0),IF(F159="","",F159*I159*Tarife!$C$14-IF($C159="Camping",F159*I159*Tarife!$C$16,0))))</f>
        <v/>
      </c>
      <c r="N159" s="15" t="str">
        <f t="shared" si="5"/>
        <v/>
      </c>
    </row>
    <row r="160" spans="2:14" ht="15" customHeight="1" x14ac:dyDescent="0.25">
      <c r="B160" s="16"/>
      <c r="C160" s="16"/>
      <c r="D160" s="16"/>
      <c r="E160" s="16"/>
      <c r="F160" s="16"/>
      <c r="G160" s="17"/>
      <c r="H160" s="18"/>
      <c r="I160" s="16" t="str">
        <f t="shared" si="4"/>
        <v/>
      </c>
      <c r="J160" s="16"/>
      <c r="K160" s="19"/>
      <c r="L160" s="20" t="str">
        <f>IF(OR($C160="",I160=""),"",IF(OR(J160&lt;&gt;"",K160&lt;&gt;""),N(J160)*I160*VLOOKUP($C160,Tarife!$B$6:$C$10,2,0)+N(K160)*I160*VLOOKUP($C160,Tarife!$B$6:$C$10,2,0)*Tarife!$C$13,IF(F160="","",F160*I160*VLOOKUP($C160,Tarife!$B$6:$C$10,2,0))))</f>
        <v/>
      </c>
      <c r="M160" s="20" t="str">
        <f>IF(OR($C160="",I160=""),"",IF(OR(J160&lt;&gt;"",K160&lt;&gt;""),(N(J160)+N(K160))*I160*Tarife!$C$14-N(K160)*I160*Tarife!$C$15-IF($C160="Camping",(N(J160)+N(K160))*I160*Tarife!$C$16,0),IF(F160="","",F160*I160*Tarife!$C$14-IF($C160="Camping",F160*I160*Tarife!$C$16,0))))</f>
        <v/>
      </c>
      <c r="N160" s="21" t="str">
        <f t="shared" si="5"/>
        <v/>
      </c>
    </row>
    <row r="161" spans="2:14" ht="15" customHeight="1" x14ac:dyDescent="0.25">
      <c r="B161" s="11"/>
      <c r="C161" s="11"/>
      <c r="D161" s="11"/>
      <c r="E161" s="11"/>
      <c r="F161" s="11"/>
      <c r="G161" s="12"/>
      <c r="H161" s="13"/>
      <c r="I161" s="11" t="str">
        <f t="shared" si="4"/>
        <v/>
      </c>
      <c r="J161" s="11"/>
      <c r="K161" s="4"/>
      <c r="L161" s="14" t="str">
        <f>IF(OR($C161="",I161=""),"",IF(OR(J161&lt;&gt;"",K161&lt;&gt;""),N(J161)*I161*VLOOKUP($C161,Tarife!$B$6:$C$10,2,0)+N(K161)*I161*VLOOKUP($C161,Tarife!$B$6:$C$10,2,0)*Tarife!$C$13,IF(F161="","",F161*I161*VLOOKUP($C161,Tarife!$B$6:$C$10,2,0))))</f>
        <v/>
      </c>
      <c r="M161" s="14" t="str">
        <f>IF(OR($C161="",I161=""),"",IF(OR(J161&lt;&gt;"",K161&lt;&gt;""),(N(J161)+N(K161))*I161*Tarife!$C$14-N(K161)*I161*Tarife!$C$15-IF($C161="Camping",(N(J161)+N(K161))*I161*Tarife!$C$16,0),IF(F161="","",F161*I161*Tarife!$C$14-IF($C161="Camping",F161*I161*Tarife!$C$16,0))))</f>
        <v/>
      </c>
      <c r="N161" s="15" t="str">
        <f t="shared" si="5"/>
        <v/>
      </c>
    </row>
    <row r="162" spans="2:14" ht="15" customHeight="1" x14ac:dyDescent="0.25">
      <c r="B162" s="16"/>
      <c r="C162" s="16"/>
      <c r="D162" s="16"/>
      <c r="E162" s="16"/>
      <c r="F162" s="16"/>
      <c r="G162" s="17"/>
      <c r="H162" s="18"/>
      <c r="I162" s="16" t="str">
        <f t="shared" si="4"/>
        <v/>
      </c>
      <c r="J162" s="16"/>
      <c r="K162" s="19"/>
      <c r="L162" s="20" t="str">
        <f>IF(OR($C162="",I162=""),"",IF(OR(J162&lt;&gt;"",K162&lt;&gt;""),N(J162)*I162*VLOOKUP($C162,Tarife!$B$6:$C$10,2,0)+N(K162)*I162*VLOOKUP($C162,Tarife!$B$6:$C$10,2,0)*Tarife!$C$13,IF(F162="","",F162*I162*VLOOKUP($C162,Tarife!$B$6:$C$10,2,0))))</f>
        <v/>
      </c>
      <c r="M162" s="20" t="str">
        <f>IF(OR($C162="",I162=""),"",IF(OR(J162&lt;&gt;"",K162&lt;&gt;""),(N(J162)+N(K162))*I162*Tarife!$C$14-N(K162)*I162*Tarife!$C$15-IF($C162="Camping",(N(J162)+N(K162))*I162*Tarife!$C$16,0),IF(F162="","",F162*I162*Tarife!$C$14-IF($C162="Camping",F162*I162*Tarife!$C$16,0))))</f>
        <v/>
      </c>
      <c r="N162" s="21" t="str">
        <f t="shared" si="5"/>
        <v/>
      </c>
    </row>
    <row r="163" spans="2:14" ht="15" customHeight="1" x14ac:dyDescent="0.25">
      <c r="B163" s="11"/>
      <c r="C163" s="11"/>
      <c r="D163" s="11"/>
      <c r="E163" s="11"/>
      <c r="F163" s="11"/>
      <c r="G163" s="12"/>
      <c r="H163" s="13"/>
      <c r="I163" s="11" t="str">
        <f t="shared" si="4"/>
        <v/>
      </c>
      <c r="J163" s="11"/>
      <c r="K163" s="4"/>
      <c r="L163" s="14" t="str">
        <f>IF(OR($C163="",I163=""),"",IF(OR(J163&lt;&gt;"",K163&lt;&gt;""),N(J163)*I163*VLOOKUP($C163,Tarife!$B$6:$C$10,2,0)+N(K163)*I163*VLOOKUP($C163,Tarife!$B$6:$C$10,2,0)*Tarife!$C$13,IF(F163="","",F163*I163*VLOOKUP($C163,Tarife!$B$6:$C$10,2,0))))</f>
        <v/>
      </c>
      <c r="M163" s="14" t="str">
        <f>IF(OR($C163="",I163=""),"",IF(OR(J163&lt;&gt;"",K163&lt;&gt;""),(N(J163)+N(K163))*I163*Tarife!$C$14-N(K163)*I163*Tarife!$C$15-IF($C163="Camping",(N(J163)+N(K163))*I163*Tarife!$C$16,0),IF(F163="","",F163*I163*Tarife!$C$14-IF($C163="Camping",F163*I163*Tarife!$C$16,0))))</f>
        <v/>
      </c>
      <c r="N163" s="15" t="str">
        <f t="shared" si="5"/>
        <v/>
      </c>
    </row>
    <row r="164" spans="2:14" ht="15" customHeight="1" x14ac:dyDescent="0.25">
      <c r="B164" s="16"/>
      <c r="C164" s="16"/>
      <c r="D164" s="16"/>
      <c r="E164" s="16"/>
      <c r="F164" s="16"/>
      <c r="G164" s="17"/>
      <c r="H164" s="18"/>
      <c r="I164" s="16" t="str">
        <f t="shared" si="4"/>
        <v/>
      </c>
      <c r="J164" s="16"/>
      <c r="K164" s="19"/>
      <c r="L164" s="20" t="str">
        <f>IF(OR($C164="",I164=""),"",IF(OR(J164&lt;&gt;"",K164&lt;&gt;""),N(J164)*I164*VLOOKUP($C164,Tarife!$B$6:$C$10,2,0)+N(K164)*I164*VLOOKUP($C164,Tarife!$B$6:$C$10,2,0)*Tarife!$C$13,IF(F164="","",F164*I164*VLOOKUP($C164,Tarife!$B$6:$C$10,2,0))))</f>
        <v/>
      </c>
      <c r="M164" s="20" t="str">
        <f>IF(OR($C164="",I164=""),"",IF(OR(J164&lt;&gt;"",K164&lt;&gt;""),(N(J164)+N(K164))*I164*Tarife!$C$14-N(K164)*I164*Tarife!$C$15-IF($C164="Camping",(N(J164)+N(K164))*I164*Tarife!$C$16,0),IF(F164="","",F164*I164*Tarife!$C$14-IF($C164="Camping",F164*I164*Tarife!$C$16,0))))</f>
        <v/>
      </c>
      <c r="N164" s="21" t="str">
        <f t="shared" si="5"/>
        <v/>
      </c>
    </row>
    <row r="165" spans="2:14" ht="15" customHeight="1" x14ac:dyDescent="0.25">
      <c r="B165" s="11"/>
      <c r="C165" s="11"/>
      <c r="D165" s="11"/>
      <c r="E165" s="11"/>
      <c r="F165" s="11"/>
      <c r="G165" s="12"/>
      <c r="H165" s="13"/>
      <c r="I165" s="11" t="str">
        <f t="shared" si="4"/>
        <v/>
      </c>
      <c r="J165" s="11"/>
      <c r="K165" s="4"/>
      <c r="L165" s="14" t="str">
        <f>IF(OR($C165="",I165=""),"",IF(OR(J165&lt;&gt;"",K165&lt;&gt;""),N(J165)*I165*VLOOKUP($C165,Tarife!$B$6:$C$10,2,0)+N(K165)*I165*VLOOKUP($C165,Tarife!$B$6:$C$10,2,0)*Tarife!$C$13,IF(F165="","",F165*I165*VLOOKUP($C165,Tarife!$B$6:$C$10,2,0))))</f>
        <v/>
      </c>
      <c r="M165" s="14" t="str">
        <f>IF(OR($C165="",I165=""),"",IF(OR(J165&lt;&gt;"",K165&lt;&gt;""),(N(J165)+N(K165))*I165*Tarife!$C$14-N(K165)*I165*Tarife!$C$15-IF($C165="Camping",(N(J165)+N(K165))*I165*Tarife!$C$16,0),IF(F165="","",F165*I165*Tarife!$C$14-IF($C165="Camping",F165*I165*Tarife!$C$16,0))))</f>
        <v/>
      </c>
      <c r="N165" s="15" t="str">
        <f t="shared" si="5"/>
        <v/>
      </c>
    </row>
    <row r="166" spans="2:14" ht="15" customHeight="1" x14ac:dyDescent="0.25">
      <c r="B166" s="16"/>
      <c r="C166" s="16"/>
      <c r="D166" s="16"/>
      <c r="E166" s="16"/>
      <c r="F166" s="16"/>
      <c r="G166" s="17"/>
      <c r="H166" s="18"/>
      <c r="I166" s="16" t="str">
        <f t="shared" si="4"/>
        <v/>
      </c>
      <c r="J166" s="16"/>
      <c r="K166" s="19"/>
      <c r="L166" s="20" t="str">
        <f>IF(OR($C166="",I166=""),"",IF(OR(J166&lt;&gt;"",K166&lt;&gt;""),N(J166)*I166*VLOOKUP($C166,Tarife!$B$6:$C$10,2,0)+N(K166)*I166*VLOOKUP($C166,Tarife!$B$6:$C$10,2,0)*Tarife!$C$13,IF(F166="","",F166*I166*VLOOKUP($C166,Tarife!$B$6:$C$10,2,0))))</f>
        <v/>
      </c>
      <c r="M166" s="20" t="str">
        <f>IF(OR($C166="",I166=""),"",IF(OR(J166&lt;&gt;"",K166&lt;&gt;""),(N(J166)+N(K166))*I166*Tarife!$C$14-N(K166)*I166*Tarife!$C$15-IF($C166="Camping",(N(J166)+N(K166))*I166*Tarife!$C$16,0),IF(F166="","",F166*I166*Tarife!$C$14-IF($C166="Camping",F166*I166*Tarife!$C$16,0))))</f>
        <v/>
      </c>
      <c r="N166" s="21" t="str">
        <f t="shared" si="5"/>
        <v/>
      </c>
    </row>
    <row r="167" spans="2:14" ht="15" customHeight="1" x14ac:dyDescent="0.25">
      <c r="B167" s="11"/>
      <c r="C167" s="11"/>
      <c r="D167" s="11"/>
      <c r="E167" s="11"/>
      <c r="F167" s="11"/>
      <c r="G167" s="12"/>
      <c r="H167" s="13"/>
      <c r="I167" s="11" t="str">
        <f t="shared" si="4"/>
        <v/>
      </c>
      <c r="J167" s="11"/>
      <c r="K167" s="4"/>
      <c r="L167" s="14" t="str">
        <f>IF(OR($C167="",I167=""),"",IF(OR(J167&lt;&gt;"",K167&lt;&gt;""),N(J167)*I167*VLOOKUP($C167,Tarife!$B$6:$C$10,2,0)+N(K167)*I167*VLOOKUP($C167,Tarife!$B$6:$C$10,2,0)*Tarife!$C$13,IF(F167="","",F167*I167*VLOOKUP($C167,Tarife!$B$6:$C$10,2,0))))</f>
        <v/>
      </c>
      <c r="M167" s="14" t="str">
        <f>IF(OR($C167="",I167=""),"",IF(OR(J167&lt;&gt;"",K167&lt;&gt;""),(N(J167)+N(K167))*I167*Tarife!$C$14-N(K167)*I167*Tarife!$C$15-IF($C167="Camping",(N(J167)+N(K167))*I167*Tarife!$C$16,0),IF(F167="","",F167*I167*Tarife!$C$14-IF($C167="Camping",F167*I167*Tarife!$C$16,0))))</f>
        <v/>
      </c>
      <c r="N167" s="15" t="str">
        <f t="shared" si="5"/>
        <v/>
      </c>
    </row>
    <row r="168" spans="2:14" ht="15" customHeight="1" x14ac:dyDescent="0.25">
      <c r="B168" s="16"/>
      <c r="C168" s="16"/>
      <c r="D168" s="16"/>
      <c r="E168" s="16"/>
      <c r="F168" s="16"/>
      <c r="G168" s="17"/>
      <c r="H168" s="18"/>
      <c r="I168" s="16" t="str">
        <f t="shared" si="4"/>
        <v/>
      </c>
      <c r="J168" s="16"/>
      <c r="K168" s="19"/>
      <c r="L168" s="20" t="str">
        <f>IF(OR($C168="",I168=""),"",IF(OR(J168&lt;&gt;"",K168&lt;&gt;""),N(J168)*I168*VLOOKUP($C168,Tarife!$B$6:$C$10,2,0)+N(K168)*I168*VLOOKUP($C168,Tarife!$B$6:$C$10,2,0)*Tarife!$C$13,IF(F168="","",F168*I168*VLOOKUP($C168,Tarife!$B$6:$C$10,2,0))))</f>
        <v/>
      </c>
      <c r="M168" s="20" t="str">
        <f>IF(OR($C168="",I168=""),"",IF(OR(J168&lt;&gt;"",K168&lt;&gt;""),(N(J168)+N(K168))*I168*Tarife!$C$14-N(K168)*I168*Tarife!$C$15-IF($C168="Camping",(N(J168)+N(K168))*I168*Tarife!$C$16,0),IF(F168="","",F168*I168*Tarife!$C$14-IF($C168="Camping",F168*I168*Tarife!$C$16,0))))</f>
        <v/>
      </c>
      <c r="N168" s="21" t="str">
        <f t="shared" si="5"/>
        <v/>
      </c>
    </row>
    <row r="169" spans="2:14" ht="15" customHeight="1" x14ac:dyDescent="0.25">
      <c r="B169" s="11"/>
      <c r="C169" s="11"/>
      <c r="D169" s="11"/>
      <c r="E169" s="11"/>
      <c r="F169" s="11"/>
      <c r="G169" s="12"/>
      <c r="H169" s="13"/>
      <c r="I169" s="11" t="str">
        <f t="shared" si="4"/>
        <v/>
      </c>
      <c r="J169" s="11"/>
      <c r="K169" s="4"/>
      <c r="L169" s="14" t="str">
        <f>IF(OR($C169="",I169=""),"",IF(OR(J169&lt;&gt;"",K169&lt;&gt;""),N(J169)*I169*VLOOKUP($C169,Tarife!$B$6:$C$10,2,0)+N(K169)*I169*VLOOKUP($C169,Tarife!$B$6:$C$10,2,0)*Tarife!$C$13,IF(F169="","",F169*I169*VLOOKUP($C169,Tarife!$B$6:$C$10,2,0))))</f>
        <v/>
      </c>
      <c r="M169" s="14" t="str">
        <f>IF(OR($C169="",I169=""),"",IF(OR(J169&lt;&gt;"",K169&lt;&gt;""),(N(J169)+N(K169))*I169*Tarife!$C$14-N(K169)*I169*Tarife!$C$15-IF($C169="Camping",(N(J169)+N(K169))*I169*Tarife!$C$16,0),IF(F169="","",F169*I169*Tarife!$C$14-IF($C169="Camping",F169*I169*Tarife!$C$16,0))))</f>
        <v/>
      </c>
      <c r="N169" s="15" t="str">
        <f t="shared" si="5"/>
        <v/>
      </c>
    </row>
    <row r="170" spans="2:14" ht="15" customHeight="1" x14ac:dyDescent="0.25">
      <c r="B170" s="16"/>
      <c r="C170" s="16"/>
      <c r="D170" s="16"/>
      <c r="E170" s="16"/>
      <c r="F170" s="16"/>
      <c r="G170" s="17"/>
      <c r="H170" s="18"/>
      <c r="I170" s="16" t="str">
        <f t="shared" si="4"/>
        <v/>
      </c>
      <c r="J170" s="16"/>
      <c r="K170" s="19"/>
      <c r="L170" s="20" t="str">
        <f>IF(OR($C170="",I170=""),"",IF(OR(J170&lt;&gt;"",K170&lt;&gt;""),N(J170)*I170*VLOOKUP($C170,Tarife!$B$6:$C$10,2,0)+N(K170)*I170*VLOOKUP($C170,Tarife!$B$6:$C$10,2,0)*Tarife!$C$13,IF(F170="","",F170*I170*VLOOKUP($C170,Tarife!$B$6:$C$10,2,0))))</f>
        <v/>
      </c>
      <c r="M170" s="20" t="str">
        <f>IF(OR($C170="",I170=""),"",IF(OR(J170&lt;&gt;"",K170&lt;&gt;""),(N(J170)+N(K170))*I170*Tarife!$C$14-N(K170)*I170*Tarife!$C$15-IF($C170="Camping",(N(J170)+N(K170))*I170*Tarife!$C$16,0),IF(F170="","",F170*I170*Tarife!$C$14-IF($C170="Camping",F170*I170*Tarife!$C$16,0))))</f>
        <v/>
      </c>
      <c r="N170" s="21" t="str">
        <f t="shared" si="5"/>
        <v/>
      </c>
    </row>
    <row r="171" spans="2:14" ht="15" customHeight="1" x14ac:dyDescent="0.25">
      <c r="B171" s="11"/>
      <c r="C171" s="11"/>
      <c r="D171" s="11"/>
      <c r="E171" s="11"/>
      <c r="F171" s="11"/>
      <c r="G171" s="12"/>
      <c r="H171" s="13"/>
      <c r="I171" s="11" t="str">
        <f t="shared" si="4"/>
        <v/>
      </c>
      <c r="J171" s="11"/>
      <c r="K171" s="4"/>
      <c r="L171" s="14" t="str">
        <f>IF(OR($C171="",I171=""),"",IF(OR(J171&lt;&gt;"",K171&lt;&gt;""),N(J171)*I171*VLOOKUP($C171,Tarife!$B$6:$C$10,2,0)+N(K171)*I171*VLOOKUP($C171,Tarife!$B$6:$C$10,2,0)*Tarife!$C$13,IF(F171="","",F171*I171*VLOOKUP($C171,Tarife!$B$6:$C$10,2,0))))</f>
        <v/>
      </c>
      <c r="M171" s="14" t="str">
        <f>IF(OR($C171="",I171=""),"",IF(OR(J171&lt;&gt;"",K171&lt;&gt;""),(N(J171)+N(K171))*I171*Tarife!$C$14-N(K171)*I171*Tarife!$C$15-IF($C171="Camping",(N(J171)+N(K171))*I171*Tarife!$C$16,0),IF(F171="","",F171*I171*Tarife!$C$14-IF($C171="Camping",F171*I171*Tarife!$C$16,0))))</f>
        <v/>
      </c>
      <c r="N171" s="15" t="str">
        <f t="shared" si="5"/>
        <v/>
      </c>
    </row>
    <row r="172" spans="2:14" ht="15" customHeight="1" x14ac:dyDescent="0.25">
      <c r="B172" s="16"/>
      <c r="C172" s="16"/>
      <c r="D172" s="16"/>
      <c r="E172" s="16"/>
      <c r="F172" s="16"/>
      <c r="G172" s="17"/>
      <c r="H172" s="18"/>
      <c r="I172" s="16" t="str">
        <f t="shared" si="4"/>
        <v/>
      </c>
      <c r="J172" s="16"/>
      <c r="K172" s="19"/>
      <c r="L172" s="20" t="str">
        <f>IF(OR($C172="",I172=""),"",IF(OR(J172&lt;&gt;"",K172&lt;&gt;""),N(J172)*I172*VLOOKUP($C172,Tarife!$B$6:$C$10,2,0)+N(K172)*I172*VLOOKUP($C172,Tarife!$B$6:$C$10,2,0)*Tarife!$C$13,IF(F172="","",F172*I172*VLOOKUP($C172,Tarife!$B$6:$C$10,2,0))))</f>
        <v/>
      </c>
      <c r="M172" s="20" t="str">
        <f>IF(OR($C172="",I172=""),"",IF(OR(J172&lt;&gt;"",K172&lt;&gt;""),(N(J172)+N(K172))*I172*Tarife!$C$14-N(K172)*I172*Tarife!$C$15-IF($C172="Camping",(N(J172)+N(K172))*I172*Tarife!$C$16,0),IF(F172="","",F172*I172*Tarife!$C$14-IF($C172="Camping",F172*I172*Tarife!$C$16,0))))</f>
        <v/>
      </c>
      <c r="N172" s="21" t="str">
        <f t="shared" si="5"/>
        <v/>
      </c>
    </row>
    <row r="173" spans="2:14" ht="15" customHeight="1" x14ac:dyDescent="0.25">
      <c r="B173" s="11"/>
      <c r="C173" s="11"/>
      <c r="D173" s="11"/>
      <c r="E173" s="11"/>
      <c r="F173" s="11"/>
      <c r="G173" s="12"/>
      <c r="H173" s="13"/>
      <c r="I173" s="11" t="str">
        <f t="shared" si="4"/>
        <v/>
      </c>
      <c r="J173" s="11"/>
      <c r="K173" s="4"/>
      <c r="L173" s="14" t="str">
        <f>IF(OR($C173="",I173=""),"",IF(OR(J173&lt;&gt;"",K173&lt;&gt;""),N(J173)*I173*VLOOKUP($C173,Tarife!$B$6:$C$10,2,0)+N(K173)*I173*VLOOKUP($C173,Tarife!$B$6:$C$10,2,0)*Tarife!$C$13,IF(F173="","",F173*I173*VLOOKUP($C173,Tarife!$B$6:$C$10,2,0))))</f>
        <v/>
      </c>
      <c r="M173" s="14" t="str">
        <f>IF(OR($C173="",I173=""),"",IF(OR(J173&lt;&gt;"",K173&lt;&gt;""),(N(J173)+N(K173))*I173*Tarife!$C$14-N(K173)*I173*Tarife!$C$15-IF($C173="Camping",(N(J173)+N(K173))*I173*Tarife!$C$16,0),IF(F173="","",F173*I173*Tarife!$C$14-IF($C173="Camping",F173*I173*Tarife!$C$16,0))))</f>
        <v/>
      </c>
      <c r="N173" s="15" t="str">
        <f t="shared" si="5"/>
        <v/>
      </c>
    </row>
    <row r="174" spans="2:14" ht="15" customHeight="1" x14ac:dyDescent="0.25">
      <c r="B174" s="16"/>
      <c r="C174" s="16"/>
      <c r="D174" s="16"/>
      <c r="E174" s="16"/>
      <c r="F174" s="16"/>
      <c r="G174" s="17"/>
      <c r="H174" s="18"/>
      <c r="I174" s="16" t="str">
        <f t="shared" si="4"/>
        <v/>
      </c>
      <c r="J174" s="16"/>
      <c r="K174" s="19"/>
      <c r="L174" s="20" t="str">
        <f>IF(OR($C174="",I174=""),"",IF(OR(J174&lt;&gt;"",K174&lt;&gt;""),N(J174)*I174*VLOOKUP($C174,Tarife!$B$6:$C$10,2,0)+N(K174)*I174*VLOOKUP($C174,Tarife!$B$6:$C$10,2,0)*Tarife!$C$13,IF(F174="","",F174*I174*VLOOKUP($C174,Tarife!$B$6:$C$10,2,0))))</f>
        <v/>
      </c>
      <c r="M174" s="20" t="str">
        <f>IF(OR($C174="",I174=""),"",IF(OR(J174&lt;&gt;"",K174&lt;&gt;""),(N(J174)+N(K174))*I174*Tarife!$C$14-N(K174)*I174*Tarife!$C$15-IF($C174="Camping",(N(J174)+N(K174))*I174*Tarife!$C$16,0),IF(F174="","",F174*I174*Tarife!$C$14-IF($C174="Camping",F174*I174*Tarife!$C$16,0))))</f>
        <v/>
      </c>
      <c r="N174" s="21" t="str">
        <f t="shared" si="5"/>
        <v/>
      </c>
    </row>
    <row r="175" spans="2:14" ht="15" customHeight="1" x14ac:dyDescent="0.25">
      <c r="B175" s="11"/>
      <c r="C175" s="11"/>
      <c r="D175" s="11"/>
      <c r="E175" s="11"/>
      <c r="F175" s="11"/>
      <c r="G175" s="12"/>
      <c r="H175" s="13"/>
      <c r="I175" s="11" t="str">
        <f t="shared" si="4"/>
        <v/>
      </c>
      <c r="J175" s="11"/>
      <c r="K175" s="4"/>
      <c r="L175" s="14" t="str">
        <f>IF(OR($C175="",I175=""),"",IF(OR(J175&lt;&gt;"",K175&lt;&gt;""),N(J175)*I175*VLOOKUP($C175,Tarife!$B$6:$C$10,2,0)+N(K175)*I175*VLOOKUP($C175,Tarife!$B$6:$C$10,2,0)*Tarife!$C$13,IF(F175="","",F175*I175*VLOOKUP($C175,Tarife!$B$6:$C$10,2,0))))</f>
        <v/>
      </c>
      <c r="M175" s="14" t="str">
        <f>IF(OR($C175="",I175=""),"",IF(OR(J175&lt;&gt;"",K175&lt;&gt;""),(N(J175)+N(K175))*I175*Tarife!$C$14-N(K175)*I175*Tarife!$C$15-IF($C175="Camping",(N(J175)+N(K175))*I175*Tarife!$C$16,0),IF(F175="","",F175*I175*Tarife!$C$14-IF($C175="Camping",F175*I175*Tarife!$C$16,0))))</f>
        <v/>
      </c>
      <c r="N175" s="15" t="str">
        <f t="shared" si="5"/>
        <v/>
      </c>
    </row>
    <row r="176" spans="2:14" ht="15" customHeight="1" x14ac:dyDescent="0.25">
      <c r="B176" s="16"/>
      <c r="C176" s="16"/>
      <c r="D176" s="16"/>
      <c r="E176" s="16"/>
      <c r="F176" s="16"/>
      <c r="G176" s="17"/>
      <c r="H176" s="18"/>
      <c r="I176" s="16" t="str">
        <f t="shared" si="4"/>
        <v/>
      </c>
      <c r="J176" s="16"/>
      <c r="K176" s="19"/>
      <c r="L176" s="20" t="str">
        <f>IF(OR($C176="",I176=""),"",IF(OR(J176&lt;&gt;"",K176&lt;&gt;""),N(J176)*I176*VLOOKUP($C176,Tarife!$B$6:$C$10,2,0)+N(K176)*I176*VLOOKUP($C176,Tarife!$B$6:$C$10,2,0)*Tarife!$C$13,IF(F176="","",F176*I176*VLOOKUP($C176,Tarife!$B$6:$C$10,2,0))))</f>
        <v/>
      </c>
      <c r="M176" s="20" t="str">
        <f>IF(OR($C176="",I176=""),"",IF(OR(J176&lt;&gt;"",K176&lt;&gt;""),(N(J176)+N(K176))*I176*Tarife!$C$14-N(K176)*I176*Tarife!$C$15-IF($C176="Camping",(N(J176)+N(K176))*I176*Tarife!$C$16,0),IF(F176="","",F176*I176*Tarife!$C$14-IF($C176="Camping",F176*I176*Tarife!$C$16,0))))</f>
        <v/>
      </c>
      <c r="N176" s="21" t="str">
        <f t="shared" si="5"/>
        <v/>
      </c>
    </row>
    <row r="177" spans="2:14" ht="15" customHeight="1" x14ac:dyDescent="0.25">
      <c r="B177" s="11"/>
      <c r="C177" s="11"/>
      <c r="D177" s="11"/>
      <c r="E177" s="11"/>
      <c r="F177" s="11"/>
      <c r="G177" s="12"/>
      <c r="H177" s="13"/>
      <c r="I177" s="11" t="str">
        <f t="shared" si="4"/>
        <v/>
      </c>
      <c r="J177" s="11"/>
      <c r="K177" s="4"/>
      <c r="L177" s="14" t="str">
        <f>IF(OR($C177="",I177=""),"",IF(OR(J177&lt;&gt;"",K177&lt;&gt;""),N(J177)*I177*VLOOKUP($C177,Tarife!$B$6:$C$10,2,0)+N(K177)*I177*VLOOKUP($C177,Tarife!$B$6:$C$10,2,0)*Tarife!$C$13,IF(F177="","",F177*I177*VLOOKUP($C177,Tarife!$B$6:$C$10,2,0))))</f>
        <v/>
      </c>
      <c r="M177" s="14" t="str">
        <f>IF(OR($C177="",I177=""),"",IF(OR(J177&lt;&gt;"",K177&lt;&gt;""),(N(J177)+N(K177))*I177*Tarife!$C$14-N(K177)*I177*Tarife!$C$15-IF($C177="Camping",(N(J177)+N(K177))*I177*Tarife!$C$16,0),IF(F177="","",F177*I177*Tarife!$C$14-IF($C177="Camping",F177*I177*Tarife!$C$16,0))))</f>
        <v/>
      </c>
      <c r="N177" s="15" t="str">
        <f t="shared" si="5"/>
        <v/>
      </c>
    </row>
    <row r="178" spans="2:14" ht="15" customHeight="1" x14ac:dyDescent="0.25">
      <c r="B178" s="16"/>
      <c r="C178" s="16"/>
      <c r="D178" s="16"/>
      <c r="E178" s="16"/>
      <c r="F178" s="16"/>
      <c r="G178" s="17"/>
      <c r="H178" s="18"/>
      <c r="I178" s="16" t="str">
        <f t="shared" si="4"/>
        <v/>
      </c>
      <c r="J178" s="16"/>
      <c r="K178" s="19"/>
      <c r="L178" s="20" t="str">
        <f>IF(OR($C178="",I178=""),"",IF(OR(J178&lt;&gt;"",K178&lt;&gt;""),N(J178)*I178*VLOOKUP($C178,Tarife!$B$6:$C$10,2,0)+N(K178)*I178*VLOOKUP($C178,Tarife!$B$6:$C$10,2,0)*Tarife!$C$13,IF(F178="","",F178*I178*VLOOKUP($C178,Tarife!$B$6:$C$10,2,0))))</f>
        <v/>
      </c>
      <c r="M178" s="20" t="str">
        <f>IF(OR($C178="",I178=""),"",IF(OR(J178&lt;&gt;"",K178&lt;&gt;""),(N(J178)+N(K178))*I178*Tarife!$C$14-N(K178)*I178*Tarife!$C$15-IF($C178="Camping",(N(J178)+N(K178))*I178*Tarife!$C$16,0),IF(F178="","",F178*I178*Tarife!$C$14-IF($C178="Camping",F178*I178*Tarife!$C$16,0))))</f>
        <v/>
      </c>
      <c r="N178" s="21" t="str">
        <f t="shared" si="5"/>
        <v/>
      </c>
    </row>
    <row r="179" spans="2:14" ht="15" customHeight="1" x14ac:dyDescent="0.25">
      <c r="B179" s="11"/>
      <c r="C179" s="11"/>
      <c r="D179" s="11"/>
      <c r="E179" s="11"/>
      <c r="F179" s="11"/>
      <c r="G179" s="12"/>
      <c r="H179" s="13"/>
      <c r="I179" s="11" t="str">
        <f t="shared" si="4"/>
        <v/>
      </c>
      <c r="J179" s="11"/>
      <c r="K179" s="4"/>
      <c r="L179" s="14" t="str">
        <f>IF(OR($C179="",I179=""),"",IF(OR(J179&lt;&gt;"",K179&lt;&gt;""),N(J179)*I179*VLOOKUP($C179,Tarife!$B$6:$C$10,2,0)+N(K179)*I179*VLOOKUP($C179,Tarife!$B$6:$C$10,2,0)*Tarife!$C$13,IF(F179="","",F179*I179*VLOOKUP($C179,Tarife!$B$6:$C$10,2,0))))</f>
        <v/>
      </c>
      <c r="M179" s="14" t="str">
        <f>IF(OR($C179="",I179=""),"",IF(OR(J179&lt;&gt;"",K179&lt;&gt;""),(N(J179)+N(K179))*I179*Tarife!$C$14-N(K179)*I179*Tarife!$C$15-IF($C179="Camping",(N(J179)+N(K179))*I179*Tarife!$C$16,0),IF(F179="","",F179*I179*Tarife!$C$14-IF($C179="Camping",F179*I179*Tarife!$C$16,0))))</f>
        <v/>
      </c>
      <c r="N179" s="15" t="str">
        <f t="shared" si="5"/>
        <v/>
      </c>
    </row>
    <row r="180" spans="2:14" ht="15" customHeight="1" x14ac:dyDescent="0.25">
      <c r="B180" s="16"/>
      <c r="C180" s="16"/>
      <c r="D180" s="16"/>
      <c r="E180" s="16"/>
      <c r="F180" s="16"/>
      <c r="G180" s="17"/>
      <c r="H180" s="18"/>
      <c r="I180" s="16" t="str">
        <f t="shared" si="4"/>
        <v/>
      </c>
      <c r="J180" s="16"/>
      <c r="K180" s="19"/>
      <c r="L180" s="20" t="str">
        <f>IF(OR($C180="",I180=""),"",IF(OR(J180&lt;&gt;"",K180&lt;&gt;""),N(J180)*I180*VLOOKUP($C180,Tarife!$B$6:$C$10,2,0)+N(K180)*I180*VLOOKUP($C180,Tarife!$B$6:$C$10,2,0)*Tarife!$C$13,IF(F180="","",F180*I180*VLOOKUP($C180,Tarife!$B$6:$C$10,2,0))))</f>
        <v/>
      </c>
      <c r="M180" s="20" t="str">
        <f>IF(OR($C180="",I180=""),"",IF(OR(J180&lt;&gt;"",K180&lt;&gt;""),(N(J180)+N(K180))*I180*Tarife!$C$14-N(K180)*I180*Tarife!$C$15-IF($C180="Camping",(N(J180)+N(K180))*I180*Tarife!$C$16,0),IF(F180="","",F180*I180*Tarife!$C$14-IF($C180="Camping",F180*I180*Tarife!$C$16,0))))</f>
        <v/>
      </c>
      <c r="N180" s="21" t="str">
        <f t="shared" si="5"/>
        <v/>
      </c>
    </row>
    <row r="181" spans="2:14" ht="15" customHeight="1" x14ac:dyDescent="0.25">
      <c r="B181" s="11"/>
      <c r="C181" s="11"/>
      <c r="D181" s="11"/>
      <c r="E181" s="11"/>
      <c r="F181" s="11"/>
      <c r="G181" s="12"/>
      <c r="H181" s="13"/>
      <c r="I181" s="11" t="str">
        <f t="shared" si="4"/>
        <v/>
      </c>
      <c r="J181" s="11"/>
      <c r="K181" s="4"/>
      <c r="L181" s="14" t="str">
        <f>IF(OR($C181="",I181=""),"",IF(OR(J181&lt;&gt;"",K181&lt;&gt;""),N(J181)*I181*VLOOKUP($C181,Tarife!$B$6:$C$10,2,0)+N(K181)*I181*VLOOKUP($C181,Tarife!$B$6:$C$10,2,0)*Tarife!$C$13,IF(F181="","",F181*I181*VLOOKUP($C181,Tarife!$B$6:$C$10,2,0))))</f>
        <v/>
      </c>
      <c r="M181" s="14" t="str">
        <f>IF(OR($C181="",I181=""),"",IF(OR(J181&lt;&gt;"",K181&lt;&gt;""),(N(J181)+N(K181))*I181*Tarife!$C$14-N(K181)*I181*Tarife!$C$15-IF($C181="Camping",(N(J181)+N(K181))*I181*Tarife!$C$16,0),IF(F181="","",F181*I181*Tarife!$C$14-IF($C181="Camping",F181*I181*Tarife!$C$16,0))))</f>
        <v/>
      </c>
      <c r="N181" s="15" t="str">
        <f t="shared" si="5"/>
        <v/>
      </c>
    </row>
    <row r="182" spans="2:14" ht="15" customHeight="1" x14ac:dyDescent="0.25">
      <c r="B182" s="16"/>
      <c r="C182" s="16"/>
      <c r="D182" s="16"/>
      <c r="E182" s="16"/>
      <c r="F182" s="16"/>
      <c r="G182" s="17"/>
      <c r="H182" s="18"/>
      <c r="I182" s="16" t="str">
        <f t="shared" si="4"/>
        <v/>
      </c>
      <c r="J182" s="16"/>
      <c r="K182" s="19"/>
      <c r="L182" s="20" t="str">
        <f>IF(OR($C182="",I182=""),"",IF(OR(J182&lt;&gt;"",K182&lt;&gt;""),N(J182)*I182*VLOOKUP($C182,Tarife!$B$6:$C$10,2,0)+N(K182)*I182*VLOOKUP($C182,Tarife!$B$6:$C$10,2,0)*Tarife!$C$13,IF(F182="","",F182*I182*VLOOKUP($C182,Tarife!$B$6:$C$10,2,0))))</f>
        <v/>
      </c>
      <c r="M182" s="20" t="str">
        <f>IF(OR($C182="",I182=""),"",IF(OR(J182&lt;&gt;"",K182&lt;&gt;""),(N(J182)+N(K182))*I182*Tarife!$C$14-N(K182)*I182*Tarife!$C$15-IF($C182="Camping",(N(J182)+N(K182))*I182*Tarife!$C$16,0),IF(F182="","",F182*I182*Tarife!$C$14-IF($C182="Camping",F182*I182*Tarife!$C$16,0))))</f>
        <v/>
      </c>
      <c r="N182" s="21" t="str">
        <f t="shared" si="5"/>
        <v/>
      </c>
    </row>
    <row r="183" spans="2:14" ht="15" customHeight="1" x14ac:dyDescent="0.25">
      <c r="B183" s="11"/>
      <c r="C183" s="11"/>
      <c r="D183" s="11"/>
      <c r="E183" s="11"/>
      <c r="F183" s="11"/>
      <c r="G183" s="12"/>
      <c r="H183" s="13"/>
      <c r="I183" s="11" t="str">
        <f t="shared" si="4"/>
        <v/>
      </c>
      <c r="J183" s="11"/>
      <c r="K183" s="4"/>
      <c r="L183" s="14" t="str">
        <f>IF(OR($C183="",I183=""),"",IF(OR(J183&lt;&gt;"",K183&lt;&gt;""),N(J183)*I183*VLOOKUP($C183,Tarife!$B$6:$C$10,2,0)+N(K183)*I183*VLOOKUP($C183,Tarife!$B$6:$C$10,2,0)*Tarife!$C$13,IF(F183="","",F183*I183*VLOOKUP($C183,Tarife!$B$6:$C$10,2,0))))</f>
        <v/>
      </c>
      <c r="M183" s="14" t="str">
        <f>IF(OR($C183="",I183=""),"",IF(OR(J183&lt;&gt;"",K183&lt;&gt;""),(N(J183)+N(K183))*I183*Tarife!$C$14-N(K183)*I183*Tarife!$C$15-IF($C183="Camping",(N(J183)+N(K183))*I183*Tarife!$C$16,0),IF(F183="","",F183*I183*Tarife!$C$14-IF($C183="Camping",F183*I183*Tarife!$C$16,0))))</f>
        <v/>
      </c>
      <c r="N183" s="15" t="str">
        <f t="shared" si="5"/>
        <v/>
      </c>
    </row>
    <row r="184" spans="2:14" ht="15" customHeight="1" x14ac:dyDescent="0.25">
      <c r="B184" s="16"/>
      <c r="C184" s="16"/>
      <c r="D184" s="16"/>
      <c r="E184" s="16"/>
      <c r="F184" s="16"/>
      <c r="G184" s="17"/>
      <c r="H184" s="18"/>
      <c r="I184" s="16" t="str">
        <f t="shared" si="4"/>
        <v/>
      </c>
      <c r="J184" s="16"/>
      <c r="K184" s="19"/>
      <c r="L184" s="20" t="str">
        <f>IF(OR($C184="",I184=""),"",IF(OR(J184&lt;&gt;"",K184&lt;&gt;""),N(J184)*I184*VLOOKUP($C184,Tarife!$B$6:$C$10,2,0)+N(K184)*I184*VLOOKUP($C184,Tarife!$B$6:$C$10,2,0)*Tarife!$C$13,IF(F184="","",F184*I184*VLOOKUP($C184,Tarife!$B$6:$C$10,2,0))))</f>
        <v/>
      </c>
      <c r="M184" s="20" t="str">
        <f>IF(OR($C184="",I184=""),"",IF(OR(J184&lt;&gt;"",K184&lt;&gt;""),(N(J184)+N(K184))*I184*Tarife!$C$14-N(K184)*I184*Tarife!$C$15-IF($C184="Camping",(N(J184)+N(K184))*I184*Tarife!$C$16,0),IF(F184="","",F184*I184*Tarife!$C$14-IF($C184="Camping",F184*I184*Tarife!$C$16,0))))</f>
        <v/>
      </c>
      <c r="N184" s="21" t="str">
        <f t="shared" si="5"/>
        <v/>
      </c>
    </row>
    <row r="185" spans="2:14" ht="15" customHeight="1" x14ac:dyDescent="0.25">
      <c r="B185" s="11"/>
      <c r="C185" s="11"/>
      <c r="D185" s="11"/>
      <c r="E185" s="11"/>
      <c r="F185" s="11"/>
      <c r="G185" s="12"/>
      <c r="H185" s="13"/>
      <c r="I185" s="11" t="str">
        <f t="shared" si="4"/>
        <v/>
      </c>
      <c r="J185" s="11"/>
      <c r="K185" s="4"/>
      <c r="L185" s="14" t="str">
        <f>IF(OR($C185="",I185=""),"",IF(OR(J185&lt;&gt;"",K185&lt;&gt;""),N(J185)*I185*VLOOKUP($C185,Tarife!$B$6:$C$10,2,0)+N(K185)*I185*VLOOKUP($C185,Tarife!$B$6:$C$10,2,0)*Tarife!$C$13,IF(F185="","",F185*I185*VLOOKUP($C185,Tarife!$B$6:$C$10,2,0))))</f>
        <v/>
      </c>
      <c r="M185" s="14" t="str">
        <f>IF(OR($C185="",I185=""),"",IF(OR(J185&lt;&gt;"",K185&lt;&gt;""),(N(J185)+N(K185))*I185*Tarife!$C$14-N(K185)*I185*Tarife!$C$15-IF($C185="Camping",(N(J185)+N(K185))*I185*Tarife!$C$16,0),IF(F185="","",F185*I185*Tarife!$C$14-IF($C185="Camping",F185*I185*Tarife!$C$16,0))))</f>
        <v/>
      </c>
      <c r="N185" s="15" t="str">
        <f t="shared" si="5"/>
        <v/>
      </c>
    </row>
    <row r="186" spans="2:14" ht="15" customHeight="1" x14ac:dyDescent="0.25">
      <c r="B186" s="16"/>
      <c r="C186" s="16"/>
      <c r="D186" s="16"/>
      <c r="E186" s="16"/>
      <c r="F186" s="16"/>
      <c r="G186" s="17"/>
      <c r="H186" s="18"/>
      <c r="I186" s="16" t="str">
        <f t="shared" si="4"/>
        <v/>
      </c>
      <c r="J186" s="16"/>
      <c r="K186" s="19"/>
      <c r="L186" s="20" t="str">
        <f>IF(OR($C186="",I186=""),"",IF(OR(J186&lt;&gt;"",K186&lt;&gt;""),N(J186)*I186*VLOOKUP($C186,Tarife!$B$6:$C$10,2,0)+N(K186)*I186*VLOOKUP($C186,Tarife!$B$6:$C$10,2,0)*Tarife!$C$13,IF(F186="","",F186*I186*VLOOKUP($C186,Tarife!$B$6:$C$10,2,0))))</f>
        <v/>
      </c>
      <c r="M186" s="20" t="str">
        <f>IF(OR($C186="",I186=""),"",IF(OR(J186&lt;&gt;"",K186&lt;&gt;""),(N(J186)+N(K186))*I186*Tarife!$C$14-N(K186)*I186*Tarife!$C$15-IF($C186="Camping",(N(J186)+N(K186))*I186*Tarife!$C$16,0),IF(F186="","",F186*I186*Tarife!$C$14-IF($C186="Camping",F186*I186*Tarife!$C$16,0))))</f>
        <v/>
      </c>
      <c r="N186" s="21" t="str">
        <f t="shared" si="5"/>
        <v/>
      </c>
    </row>
    <row r="187" spans="2:14" ht="15" customHeight="1" x14ac:dyDescent="0.25">
      <c r="B187" s="11"/>
      <c r="C187" s="11"/>
      <c r="D187" s="11"/>
      <c r="E187" s="11"/>
      <c r="F187" s="11"/>
      <c r="G187" s="12"/>
      <c r="H187" s="13"/>
      <c r="I187" s="11" t="str">
        <f t="shared" si="4"/>
        <v/>
      </c>
      <c r="J187" s="11"/>
      <c r="K187" s="4"/>
      <c r="L187" s="14" t="str">
        <f>IF(OR($C187="",I187=""),"",IF(OR(J187&lt;&gt;"",K187&lt;&gt;""),N(J187)*I187*VLOOKUP($C187,Tarife!$B$6:$C$10,2,0)+N(K187)*I187*VLOOKUP($C187,Tarife!$B$6:$C$10,2,0)*Tarife!$C$13,IF(F187="","",F187*I187*VLOOKUP($C187,Tarife!$B$6:$C$10,2,0))))</f>
        <v/>
      </c>
      <c r="M187" s="14" t="str">
        <f>IF(OR($C187="",I187=""),"",IF(OR(J187&lt;&gt;"",K187&lt;&gt;""),(N(J187)+N(K187))*I187*Tarife!$C$14-N(K187)*I187*Tarife!$C$15-IF($C187="Camping",(N(J187)+N(K187))*I187*Tarife!$C$16,0),IF(F187="","",F187*I187*Tarife!$C$14-IF($C187="Camping",F187*I187*Tarife!$C$16,0))))</f>
        <v/>
      </c>
      <c r="N187" s="15" t="str">
        <f t="shared" si="5"/>
        <v/>
      </c>
    </row>
    <row r="188" spans="2:14" ht="15" customHeight="1" x14ac:dyDescent="0.25">
      <c r="B188" s="16"/>
      <c r="C188" s="16"/>
      <c r="D188" s="16"/>
      <c r="E188" s="16"/>
      <c r="F188" s="16"/>
      <c r="G188" s="17"/>
      <c r="H188" s="18"/>
      <c r="I188" s="16" t="str">
        <f t="shared" si="4"/>
        <v/>
      </c>
      <c r="J188" s="16"/>
      <c r="K188" s="19"/>
      <c r="L188" s="20" t="str">
        <f>IF(OR($C188="",I188=""),"",IF(OR(J188&lt;&gt;"",K188&lt;&gt;""),N(J188)*I188*VLOOKUP($C188,Tarife!$B$6:$C$10,2,0)+N(K188)*I188*VLOOKUP($C188,Tarife!$B$6:$C$10,2,0)*Tarife!$C$13,IF(F188="","",F188*I188*VLOOKUP($C188,Tarife!$B$6:$C$10,2,0))))</f>
        <v/>
      </c>
      <c r="M188" s="20" t="str">
        <f>IF(OR($C188="",I188=""),"",IF(OR(J188&lt;&gt;"",K188&lt;&gt;""),(N(J188)+N(K188))*I188*Tarife!$C$14-N(K188)*I188*Tarife!$C$15-IF($C188="Camping",(N(J188)+N(K188))*I188*Tarife!$C$16,0),IF(F188="","",F188*I188*Tarife!$C$14-IF($C188="Camping",F188*I188*Tarife!$C$16,0))))</f>
        <v/>
      </c>
      <c r="N188" s="21" t="str">
        <f t="shared" si="5"/>
        <v/>
      </c>
    </row>
    <row r="189" spans="2:14" ht="15" customHeight="1" x14ac:dyDescent="0.25">
      <c r="B189" s="11"/>
      <c r="C189" s="11"/>
      <c r="D189" s="11"/>
      <c r="E189" s="11"/>
      <c r="F189" s="11"/>
      <c r="G189" s="12"/>
      <c r="H189" s="13"/>
      <c r="I189" s="11" t="str">
        <f t="shared" si="4"/>
        <v/>
      </c>
      <c r="J189" s="11"/>
      <c r="K189" s="4"/>
      <c r="L189" s="14" t="str">
        <f>IF(OR($C189="",I189=""),"",IF(OR(J189&lt;&gt;"",K189&lt;&gt;""),N(J189)*I189*VLOOKUP($C189,Tarife!$B$6:$C$10,2,0)+N(K189)*I189*VLOOKUP($C189,Tarife!$B$6:$C$10,2,0)*Tarife!$C$13,IF(F189="","",F189*I189*VLOOKUP($C189,Tarife!$B$6:$C$10,2,0))))</f>
        <v/>
      </c>
      <c r="M189" s="14" t="str">
        <f>IF(OR($C189="",I189=""),"",IF(OR(J189&lt;&gt;"",K189&lt;&gt;""),(N(J189)+N(K189))*I189*Tarife!$C$14-N(K189)*I189*Tarife!$C$15-IF($C189="Camping",(N(J189)+N(K189))*I189*Tarife!$C$16,0),IF(F189="","",F189*I189*Tarife!$C$14-IF($C189="Camping",F189*I189*Tarife!$C$16,0))))</f>
        <v/>
      </c>
      <c r="N189" s="15" t="str">
        <f t="shared" si="5"/>
        <v/>
      </c>
    </row>
    <row r="190" spans="2:14" ht="15" customHeight="1" x14ac:dyDescent="0.25">
      <c r="B190" s="16"/>
      <c r="C190" s="16"/>
      <c r="D190" s="16"/>
      <c r="E190" s="16"/>
      <c r="F190" s="16"/>
      <c r="G190" s="17"/>
      <c r="H190" s="18"/>
      <c r="I190" s="16" t="str">
        <f t="shared" si="4"/>
        <v/>
      </c>
      <c r="J190" s="16"/>
      <c r="K190" s="19"/>
      <c r="L190" s="20" t="str">
        <f>IF(OR($C190="",I190=""),"",IF(OR(J190&lt;&gt;"",K190&lt;&gt;""),N(J190)*I190*VLOOKUP($C190,Tarife!$B$6:$C$10,2,0)+N(K190)*I190*VLOOKUP($C190,Tarife!$B$6:$C$10,2,0)*Tarife!$C$13,IF(F190="","",F190*I190*VLOOKUP($C190,Tarife!$B$6:$C$10,2,0))))</f>
        <v/>
      </c>
      <c r="M190" s="20" t="str">
        <f>IF(OR($C190="",I190=""),"",IF(OR(J190&lt;&gt;"",K190&lt;&gt;""),(N(J190)+N(K190))*I190*Tarife!$C$14-N(K190)*I190*Tarife!$C$15-IF($C190="Camping",(N(J190)+N(K190))*I190*Tarife!$C$16,0),IF(F190="","",F190*I190*Tarife!$C$14-IF($C190="Camping",F190*I190*Tarife!$C$16,0))))</f>
        <v/>
      </c>
      <c r="N190" s="21" t="str">
        <f t="shared" si="5"/>
        <v/>
      </c>
    </row>
    <row r="191" spans="2:14" ht="15" customHeight="1" x14ac:dyDescent="0.25">
      <c r="B191" s="11"/>
      <c r="C191" s="11"/>
      <c r="D191" s="11"/>
      <c r="E191" s="11"/>
      <c r="F191" s="11"/>
      <c r="G191" s="12"/>
      <c r="H191" s="13"/>
      <c r="I191" s="11" t="str">
        <f t="shared" si="4"/>
        <v/>
      </c>
      <c r="J191" s="11"/>
      <c r="K191" s="4"/>
      <c r="L191" s="14" t="str">
        <f>IF(OR($C191="",I191=""),"",IF(OR(J191&lt;&gt;"",K191&lt;&gt;""),N(J191)*I191*VLOOKUP($C191,Tarife!$B$6:$C$10,2,0)+N(K191)*I191*VLOOKUP($C191,Tarife!$B$6:$C$10,2,0)*Tarife!$C$13,IF(F191="","",F191*I191*VLOOKUP($C191,Tarife!$B$6:$C$10,2,0))))</f>
        <v/>
      </c>
      <c r="M191" s="14" t="str">
        <f>IF(OR($C191="",I191=""),"",IF(OR(J191&lt;&gt;"",K191&lt;&gt;""),(N(J191)+N(K191))*I191*Tarife!$C$14-N(K191)*I191*Tarife!$C$15-IF($C191="Camping",(N(J191)+N(K191))*I191*Tarife!$C$16,0),IF(F191="","",F191*I191*Tarife!$C$14-IF($C191="Camping",F191*I191*Tarife!$C$16,0))))</f>
        <v/>
      </c>
      <c r="N191" s="15" t="str">
        <f t="shared" si="5"/>
        <v/>
      </c>
    </row>
    <row r="192" spans="2:14" ht="15" customHeight="1" x14ac:dyDescent="0.25">
      <c r="B192" s="16"/>
      <c r="C192" s="16"/>
      <c r="D192" s="16"/>
      <c r="E192" s="16"/>
      <c r="F192" s="16"/>
      <c r="G192" s="17"/>
      <c r="H192" s="18"/>
      <c r="I192" s="16" t="str">
        <f t="shared" si="4"/>
        <v/>
      </c>
      <c r="J192" s="16"/>
      <c r="K192" s="19"/>
      <c r="L192" s="20" t="str">
        <f>IF(OR($C192="",I192=""),"",IF(OR(J192&lt;&gt;"",K192&lt;&gt;""),N(J192)*I192*VLOOKUP($C192,Tarife!$B$6:$C$10,2,0)+N(K192)*I192*VLOOKUP($C192,Tarife!$B$6:$C$10,2,0)*Tarife!$C$13,IF(F192="","",F192*I192*VLOOKUP($C192,Tarife!$B$6:$C$10,2,0))))</f>
        <v/>
      </c>
      <c r="M192" s="20" t="str">
        <f>IF(OR($C192="",I192=""),"",IF(OR(J192&lt;&gt;"",K192&lt;&gt;""),(N(J192)+N(K192))*I192*Tarife!$C$14-N(K192)*I192*Tarife!$C$15-IF($C192="Camping",(N(J192)+N(K192))*I192*Tarife!$C$16,0),IF(F192="","",F192*I192*Tarife!$C$14-IF($C192="Camping",F192*I192*Tarife!$C$16,0))))</f>
        <v/>
      </c>
      <c r="N192" s="21" t="str">
        <f t="shared" si="5"/>
        <v/>
      </c>
    </row>
    <row r="193" spans="2:14" ht="15" customHeight="1" x14ac:dyDescent="0.25">
      <c r="B193" s="11"/>
      <c r="C193" s="11"/>
      <c r="D193" s="11"/>
      <c r="E193" s="11"/>
      <c r="F193" s="11"/>
      <c r="G193" s="12"/>
      <c r="H193" s="13"/>
      <c r="I193" s="11" t="str">
        <f t="shared" si="4"/>
        <v/>
      </c>
      <c r="J193" s="11"/>
      <c r="K193" s="4"/>
      <c r="L193" s="14" t="str">
        <f>IF(OR($C193="",I193=""),"",IF(OR(J193&lt;&gt;"",K193&lt;&gt;""),N(J193)*I193*VLOOKUP($C193,Tarife!$B$6:$C$10,2,0)+N(K193)*I193*VLOOKUP($C193,Tarife!$B$6:$C$10,2,0)*Tarife!$C$13,IF(F193="","",F193*I193*VLOOKUP($C193,Tarife!$B$6:$C$10,2,0))))</f>
        <v/>
      </c>
      <c r="M193" s="14" t="str">
        <f>IF(OR($C193="",I193=""),"",IF(OR(J193&lt;&gt;"",K193&lt;&gt;""),(N(J193)+N(K193))*I193*Tarife!$C$14-N(K193)*I193*Tarife!$C$15-IF($C193="Camping",(N(J193)+N(K193))*I193*Tarife!$C$16,0),IF(F193="","",F193*I193*Tarife!$C$14-IF($C193="Camping",F193*I193*Tarife!$C$16,0))))</f>
        <v/>
      </c>
      <c r="N193" s="15" t="str">
        <f t="shared" si="5"/>
        <v/>
      </c>
    </row>
    <row r="194" spans="2:14" ht="15" customHeight="1" x14ac:dyDescent="0.25">
      <c r="B194" s="16"/>
      <c r="C194" s="16"/>
      <c r="D194" s="16"/>
      <c r="E194" s="16"/>
      <c r="F194" s="16"/>
      <c r="G194" s="17"/>
      <c r="H194" s="18"/>
      <c r="I194" s="16" t="str">
        <f t="shared" si="4"/>
        <v/>
      </c>
      <c r="J194" s="16"/>
      <c r="K194" s="19"/>
      <c r="L194" s="20" t="str">
        <f>IF(OR($C194="",I194=""),"",IF(OR(J194&lt;&gt;"",K194&lt;&gt;""),N(J194)*I194*VLOOKUP($C194,Tarife!$B$6:$C$10,2,0)+N(K194)*I194*VLOOKUP($C194,Tarife!$B$6:$C$10,2,0)*Tarife!$C$13,IF(F194="","",F194*I194*VLOOKUP($C194,Tarife!$B$6:$C$10,2,0))))</f>
        <v/>
      </c>
      <c r="M194" s="20" t="str">
        <f>IF(OR($C194="",I194=""),"",IF(OR(J194&lt;&gt;"",K194&lt;&gt;""),(N(J194)+N(K194))*I194*Tarife!$C$14-N(K194)*I194*Tarife!$C$15-IF($C194="Camping",(N(J194)+N(K194))*I194*Tarife!$C$16,0),IF(F194="","",F194*I194*Tarife!$C$14-IF($C194="Camping",F194*I194*Tarife!$C$16,0))))</f>
        <v/>
      </c>
      <c r="N194" s="21" t="str">
        <f t="shared" si="5"/>
        <v/>
      </c>
    </row>
    <row r="195" spans="2:14" ht="15" customHeight="1" x14ac:dyDescent="0.25">
      <c r="B195" s="11"/>
      <c r="C195" s="11"/>
      <c r="D195" s="11"/>
      <c r="E195" s="11"/>
      <c r="F195" s="11"/>
      <c r="G195" s="12"/>
      <c r="H195" s="13"/>
      <c r="I195" s="11" t="str">
        <f t="shared" si="4"/>
        <v/>
      </c>
      <c r="J195" s="11"/>
      <c r="K195" s="4"/>
      <c r="L195" s="14" t="str">
        <f>IF(OR($C195="",I195=""),"",IF(OR(J195&lt;&gt;"",K195&lt;&gt;""),N(J195)*I195*VLOOKUP($C195,Tarife!$B$6:$C$10,2,0)+N(K195)*I195*VLOOKUP($C195,Tarife!$B$6:$C$10,2,0)*Tarife!$C$13,IF(F195="","",F195*I195*VLOOKUP($C195,Tarife!$B$6:$C$10,2,0))))</f>
        <v/>
      </c>
      <c r="M195" s="14" t="str">
        <f>IF(OR($C195="",I195=""),"",IF(OR(J195&lt;&gt;"",K195&lt;&gt;""),(N(J195)+N(K195))*I195*Tarife!$C$14-N(K195)*I195*Tarife!$C$15-IF($C195="Camping",(N(J195)+N(K195))*I195*Tarife!$C$16,0),IF(F195="","",F195*I195*Tarife!$C$14-IF($C195="Camping",F195*I195*Tarife!$C$16,0))))</f>
        <v/>
      </c>
      <c r="N195" s="15" t="str">
        <f t="shared" si="5"/>
        <v/>
      </c>
    </row>
    <row r="196" spans="2:14" ht="15" customHeight="1" x14ac:dyDescent="0.25">
      <c r="B196" s="16"/>
      <c r="C196" s="16"/>
      <c r="D196" s="16"/>
      <c r="E196" s="16"/>
      <c r="F196" s="16"/>
      <c r="G196" s="17"/>
      <c r="H196" s="18"/>
      <c r="I196" s="16" t="str">
        <f t="shared" si="4"/>
        <v/>
      </c>
      <c r="J196" s="16"/>
      <c r="K196" s="19"/>
      <c r="L196" s="20" t="str">
        <f>IF(OR($C196="",I196=""),"",IF(OR(J196&lt;&gt;"",K196&lt;&gt;""),N(J196)*I196*VLOOKUP($C196,Tarife!$B$6:$C$10,2,0)+N(K196)*I196*VLOOKUP($C196,Tarife!$B$6:$C$10,2,0)*Tarife!$C$13,IF(F196="","",F196*I196*VLOOKUP($C196,Tarife!$B$6:$C$10,2,0))))</f>
        <v/>
      </c>
      <c r="M196" s="20" t="str">
        <f>IF(OR($C196="",I196=""),"",IF(OR(J196&lt;&gt;"",K196&lt;&gt;""),(N(J196)+N(K196))*I196*Tarife!$C$14-N(K196)*I196*Tarife!$C$15-IF($C196="Camping",(N(J196)+N(K196))*I196*Tarife!$C$16,0),IF(F196="","",F196*I196*Tarife!$C$14-IF($C196="Camping",F196*I196*Tarife!$C$16,0))))</f>
        <v/>
      </c>
      <c r="N196" s="21" t="str">
        <f t="shared" si="5"/>
        <v/>
      </c>
    </row>
    <row r="197" spans="2:14" ht="15" customHeight="1" x14ac:dyDescent="0.25">
      <c r="B197" s="11"/>
      <c r="C197" s="11"/>
      <c r="D197" s="11"/>
      <c r="E197" s="11"/>
      <c r="F197" s="11"/>
      <c r="G197" s="12"/>
      <c r="H197" s="13"/>
      <c r="I197" s="11" t="str">
        <f t="shared" ref="I197:I260" si="6">IF(OR(G197="",H197=""),"",H197-G197)</f>
        <v/>
      </c>
      <c r="J197" s="11"/>
      <c r="K197" s="4"/>
      <c r="L197" s="14" t="str">
        <f>IF(OR($C197="",I197=""),"",IF(OR(J197&lt;&gt;"",K197&lt;&gt;""),N(J197)*I197*VLOOKUP($C197,Tarife!$B$6:$C$10,2,0)+N(K197)*I197*VLOOKUP($C197,Tarife!$B$6:$C$10,2,0)*Tarife!$C$13,IF(F197="","",F197*I197*VLOOKUP($C197,Tarife!$B$6:$C$10,2,0))))</f>
        <v/>
      </c>
      <c r="M197" s="14" t="str">
        <f>IF(OR($C197="",I197=""),"",IF(OR(J197&lt;&gt;"",K197&lt;&gt;""),(N(J197)+N(K197))*I197*Tarife!$C$14-N(K197)*I197*Tarife!$C$15-IF($C197="Camping",(N(J197)+N(K197))*I197*Tarife!$C$16,0),IF(F197="","",F197*I197*Tarife!$C$14-IF($C197="Camping",F197*I197*Tarife!$C$16,0))))</f>
        <v/>
      </c>
      <c r="N197" s="15" t="str">
        <f t="shared" ref="N197:N260" si="7">IF(OR(L197="",M197=""),"",L197+M197)</f>
        <v/>
      </c>
    </row>
    <row r="198" spans="2:14" ht="15" customHeight="1" x14ac:dyDescent="0.25">
      <c r="B198" s="16"/>
      <c r="C198" s="16"/>
      <c r="D198" s="16"/>
      <c r="E198" s="16"/>
      <c r="F198" s="16"/>
      <c r="G198" s="17"/>
      <c r="H198" s="18"/>
      <c r="I198" s="16" t="str">
        <f t="shared" si="6"/>
        <v/>
      </c>
      <c r="J198" s="16"/>
      <c r="K198" s="19"/>
      <c r="L198" s="20" t="str">
        <f>IF(OR($C198="",I198=""),"",IF(OR(J198&lt;&gt;"",K198&lt;&gt;""),N(J198)*I198*VLOOKUP($C198,Tarife!$B$6:$C$10,2,0)+N(K198)*I198*VLOOKUP($C198,Tarife!$B$6:$C$10,2,0)*Tarife!$C$13,IF(F198="","",F198*I198*VLOOKUP($C198,Tarife!$B$6:$C$10,2,0))))</f>
        <v/>
      </c>
      <c r="M198" s="20" t="str">
        <f>IF(OR($C198="",I198=""),"",IF(OR(J198&lt;&gt;"",K198&lt;&gt;""),(N(J198)+N(K198))*I198*Tarife!$C$14-N(K198)*I198*Tarife!$C$15-IF($C198="Camping",(N(J198)+N(K198))*I198*Tarife!$C$16,0),IF(F198="","",F198*I198*Tarife!$C$14-IF($C198="Camping",F198*I198*Tarife!$C$16,0))))</f>
        <v/>
      </c>
      <c r="N198" s="21" t="str">
        <f t="shared" si="7"/>
        <v/>
      </c>
    </row>
    <row r="199" spans="2:14" ht="15" customHeight="1" x14ac:dyDescent="0.25">
      <c r="B199" s="11"/>
      <c r="C199" s="11"/>
      <c r="D199" s="11"/>
      <c r="E199" s="11"/>
      <c r="F199" s="11"/>
      <c r="G199" s="12"/>
      <c r="H199" s="13"/>
      <c r="I199" s="11" t="str">
        <f t="shared" si="6"/>
        <v/>
      </c>
      <c r="J199" s="11"/>
      <c r="K199" s="4"/>
      <c r="L199" s="14" t="str">
        <f>IF(OR($C199="",I199=""),"",IF(OR(J199&lt;&gt;"",K199&lt;&gt;""),N(J199)*I199*VLOOKUP($C199,Tarife!$B$6:$C$10,2,0)+N(K199)*I199*VLOOKUP($C199,Tarife!$B$6:$C$10,2,0)*Tarife!$C$13,IF(F199="","",F199*I199*VLOOKUP($C199,Tarife!$B$6:$C$10,2,0))))</f>
        <v/>
      </c>
      <c r="M199" s="14" t="str">
        <f>IF(OR($C199="",I199=""),"",IF(OR(J199&lt;&gt;"",K199&lt;&gt;""),(N(J199)+N(K199))*I199*Tarife!$C$14-N(K199)*I199*Tarife!$C$15-IF($C199="Camping",(N(J199)+N(K199))*I199*Tarife!$C$16,0),IF(F199="","",F199*I199*Tarife!$C$14-IF($C199="Camping",F199*I199*Tarife!$C$16,0))))</f>
        <v/>
      </c>
      <c r="N199" s="15" t="str">
        <f t="shared" si="7"/>
        <v/>
      </c>
    </row>
    <row r="200" spans="2:14" ht="15" customHeight="1" x14ac:dyDescent="0.25">
      <c r="B200" s="16"/>
      <c r="C200" s="16"/>
      <c r="D200" s="16"/>
      <c r="E200" s="16"/>
      <c r="F200" s="16"/>
      <c r="G200" s="17"/>
      <c r="H200" s="18"/>
      <c r="I200" s="16" t="str">
        <f t="shared" si="6"/>
        <v/>
      </c>
      <c r="J200" s="16"/>
      <c r="K200" s="19"/>
      <c r="L200" s="20" t="str">
        <f>IF(OR($C200="",I200=""),"",IF(OR(J200&lt;&gt;"",K200&lt;&gt;""),N(J200)*I200*VLOOKUP($C200,Tarife!$B$6:$C$10,2,0)+N(K200)*I200*VLOOKUP($C200,Tarife!$B$6:$C$10,2,0)*Tarife!$C$13,IF(F200="","",F200*I200*VLOOKUP($C200,Tarife!$B$6:$C$10,2,0))))</f>
        <v/>
      </c>
      <c r="M200" s="20" t="str">
        <f>IF(OR($C200="",I200=""),"",IF(OR(J200&lt;&gt;"",K200&lt;&gt;""),(N(J200)+N(K200))*I200*Tarife!$C$14-N(K200)*I200*Tarife!$C$15-IF($C200="Camping",(N(J200)+N(K200))*I200*Tarife!$C$16,0),IF(F200="","",F200*I200*Tarife!$C$14-IF($C200="Camping",F200*I200*Tarife!$C$16,0))))</f>
        <v/>
      </c>
      <c r="N200" s="21" t="str">
        <f t="shared" si="7"/>
        <v/>
      </c>
    </row>
    <row r="201" spans="2:14" ht="15" customHeight="1" x14ac:dyDescent="0.25">
      <c r="B201" s="11"/>
      <c r="C201" s="11"/>
      <c r="D201" s="11"/>
      <c r="E201" s="11"/>
      <c r="F201" s="11"/>
      <c r="G201" s="12"/>
      <c r="H201" s="13"/>
      <c r="I201" s="11" t="str">
        <f t="shared" si="6"/>
        <v/>
      </c>
      <c r="J201" s="11"/>
      <c r="K201" s="4"/>
      <c r="L201" s="14" t="str">
        <f>IF(OR($C201="",I201=""),"",IF(OR(J201&lt;&gt;"",K201&lt;&gt;""),N(J201)*I201*VLOOKUP($C201,Tarife!$B$6:$C$10,2,0)+N(K201)*I201*VLOOKUP($C201,Tarife!$B$6:$C$10,2,0)*Tarife!$C$13,IF(F201="","",F201*I201*VLOOKUP($C201,Tarife!$B$6:$C$10,2,0))))</f>
        <v/>
      </c>
      <c r="M201" s="14" t="str">
        <f>IF(OR($C201="",I201=""),"",IF(OR(J201&lt;&gt;"",K201&lt;&gt;""),(N(J201)+N(K201))*I201*Tarife!$C$14-N(K201)*I201*Tarife!$C$15-IF($C201="Camping",(N(J201)+N(K201))*I201*Tarife!$C$16,0),IF(F201="","",F201*I201*Tarife!$C$14-IF($C201="Camping",F201*I201*Tarife!$C$16,0))))</f>
        <v/>
      </c>
      <c r="N201" s="15" t="str">
        <f t="shared" si="7"/>
        <v/>
      </c>
    </row>
    <row r="202" spans="2:14" ht="15" customHeight="1" x14ac:dyDescent="0.25">
      <c r="B202" s="16"/>
      <c r="C202" s="16"/>
      <c r="D202" s="16"/>
      <c r="E202" s="16"/>
      <c r="F202" s="16"/>
      <c r="G202" s="17"/>
      <c r="H202" s="18"/>
      <c r="I202" s="16" t="str">
        <f t="shared" si="6"/>
        <v/>
      </c>
      <c r="J202" s="16"/>
      <c r="K202" s="19"/>
      <c r="L202" s="20" t="str">
        <f>IF(OR($C202="",I202=""),"",IF(OR(J202&lt;&gt;"",K202&lt;&gt;""),N(J202)*I202*VLOOKUP($C202,Tarife!$B$6:$C$10,2,0)+N(K202)*I202*VLOOKUP($C202,Tarife!$B$6:$C$10,2,0)*Tarife!$C$13,IF(F202="","",F202*I202*VLOOKUP($C202,Tarife!$B$6:$C$10,2,0))))</f>
        <v/>
      </c>
      <c r="M202" s="20" t="str">
        <f>IF(OR($C202="",I202=""),"",IF(OR(J202&lt;&gt;"",K202&lt;&gt;""),(N(J202)+N(K202))*I202*Tarife!$C$14-N(K202)*I202*Tarife!$C$15-IF($C202="Camping",(N(J202)+N(K202))*I202*Tarife!$C$16,0),IF(F202="","",F202*I202*Tarife!$C$14-IF($C202="Camping",F202*I202*Tarife!$C$16,0))))</f>
        <v/>
      </c>
      <c r="N202" s="21" t="str">
        <f t="shared" si="7"/>
        <v/>
      </c>
    </row>
    <row r="203" spans="2:14" ht="15" customHeight="1" x14ac:dyDescent="0.25">
      <c r="B203" s="11"/>
      <c r="C203" s="11"/>
      <c r="D203" s="11"/>
      <c r="E203" s="11"/>
      <c r="F203" s="11"/>
      <c r="G203" s="12"/>
      <c r="H203" s="13"/>
      <c r="I203" s="11" t="str">
        <f t="shared" si="6"/>
        <v/>
      </c>
      <c r="J203" s="11"/>
      <c r="K203" s="4"/>
      <c r="L203" s="14" t="str">
        <f>IF(OR($C203="",I203=""),"",IF(OR(J203&lt;&gt;"",K203&lt;&gt;""),N(J203)*I203*VLOOKUP($C203,Tarife!$B$6:$C$10,2,0)+N(K203)*I203*VLOOKUP($C203,Tarife!$B$6:$C$10,2,0)*Tarife!$C$13,IF(F203="","",F203*I203*VLOOKUP($C203,Tarife!$B$6:$C$10,2,0))))</f>
        <v/>
      </c>
      <c r="M203" s="14" t="str">
        <f>IF(OR($C203="",I203=""),"",IF(OR(J203&lt;&gt;"",K203&lt;&gt;""),(N(J203)+N(K203))*I203*Tarife!$C$14-N(K203)*I203*Tarife!$C$15-IF($C203="Camping",(N(J203)+N(K203))*I203*Tarife!$C$16,0),IF(F203="","",F203*I203*Tarife!$C$14-IF($C203="Camping",F203*I203*Tarife!$C$16,0))))</f>
        <v/>
      </c>
      <c r="N203" s="15" t="str">
        <f t="shared" si="7"/>
        <v/>
      </c>
    </row>
    <row r="204" spans="2:14" ht="15" customHeight="1" x14ac:dyDescent="0.25">
      <c r="B204" s="16"/>
      <c r="C204" s="16"/>
      <c r="D204" s="16"/>
      <c r="E204" s="16"/>
      <c r="F204" s="16"/>
      <c r="G204" s="17"/>
      <c r="H204" s="18"/>
      <c r="I204" s="16" t="str">
        <f t="shared" si="6"/>
        <v/>
      </c>
      <c r="J204" s="16"/>
      <c r="K204" s="19"/>
      <c r="L204" s="20" t="str">
        <f>IF(OR($C204="",I204=""),"",IF(OR(J204&lt;&gt;"",K204&lt;&gt;""),N(J204)*I204*VLOOKUP($C204,Tarife!$B$6:$C$10,2,0)+N(K204)*I204*VLOOKUP($C204,Tarife!$B$6:$C$10,2,0)*Tarife!$C$13,IF(F204="","",F204*I204*VLOOKUP($C204,Tarife!$B$6:$C$10,2,0))))</f>
        <v/>
      </c>
      <c r="M204" s="20" t="str">
        <f>IF(OR($C204="",I204=""),"",IF(OR(J204&lt;&gt;"",K204&lt;&gt;""),(N(J204)+N(K204))*I204*Tarife!$C$14-N(K204)*I204*Tarife!$C$15-IF($C204="Camping",(N(J204)+N(K204))*I204*Tarife!$C$16,0),IF(F204="","",F204*I204*Tarife!$C$14-IF($C204="Camping",F204*I204*Tarife!$C$16,0))))</f>
        <v/>
      </c>
      <c r="N204" s="21" t="str">
        <f t="shared" si="7"/>
        <v/>
      </c>
    </row>
    <row r="205" spans="2:14" ht="15" customHeight="1" x14ac:dyDescent="0.25">
      <c r="B205" s="11"/>
      <c r="C205" s="11"/>
      <c r="D205" s="11"/>
      <c r="E205" s="11"/>
      <c r="F205" s="11"/>
      <c r="G205" s="12"/>
      <c r="H205" s="13"/>
      <c r="I205" s="11" t="str">
        <f t="shared" si="6"/>
        <v/>
      </c>
      <c r="J205" s="11"/>
      <c r="K205" s="4"/>
      <c r="L205" s="14" t="str">
        <f>IF(OR($C205="",I205=""),"",IF(OR(J205&lt;&gt;"",K205&lt;&gt;""),N(J205)*I205*VLOOKUP($C205,Tarife!$B$6:$C$10,2,0)+N(K205)*I205*VLOOKUP($C205,Tarife!$B$6:$C$10,2,0)*Tarife!$C$13,IF(F205="","",F205*I205*VLOOKUP($C205,Tarife!$B$6:$C$10,2,0))))</f>
        <v/>
      </c>
      <c r="M205" s="14" t="str">
        <f>IF(OR($C205="",I205=""),"",IF(OR(J205&lt;&gt;"",K205&lt;&gt;""),(N(J205)+N(K205))*I205*Tarife!$C$14-N(K205)*I205*Tarife!$C$15-IF($C205="Camping",(N(J205)+N(K205))*I205*Tarife!$C$16,0),IF(F205="","",F205*I205*Tarife!$C$14-IF($C205="Camping",F205*I205*Tarife!$C$16,0))))</f>
        <v/>
      </c>
      <c r="N205" s="15" t="str">
        <f t="shared" si="7"/>
        <v/>
      </c>
    </row>
    <row r="206" spans="2:14" ht="15" customHeight="1" x14ac:dyDescent="0.25">
      <c r="B206" s="16"/>
      <c r="C206" s="16"/>
      <c r="D206" s="16"/>
      <c r="E206" s="16"/>
      <c r="F206" s="16"/>
      <c r="G206" s="17"/>
      <c r="H206" s="18"/>
      <c r="I206" s="16" t="str">
        <f t="shared" si="6"/>
        <v/>
      </c>
      <c r="J206" s="16"/>
      <c r="K206" s="19"/>
      <c r="L206" s="20" t="str">
        <f>IF(OR($C206="",I206=""),"",IF(OR(J206&lt;&gt;"",K206&lt;&gt;""),N(J206)*I206*VLOOKUP($C206,Tarife!$B$6:$C$10,2,0)+N(K206)*I206*VLOOKUP($C206,Tarife!$B$6:$C$10,2,0)*Tarife!$C$13,IF(F206="","",F206*I206*VLOOKUP($C206,Tarife!$B$6:$C$10,2,0))))</f>
        <v/>
      </c>
      <c r="M206" s="20" t="str">
        <f>IF(OR($C206="",I206=""),"",IF(OR(J206&lt;&gt;"",K206&lt;&gt;""),(N(J206)+N(K206))*I206*Tarife!$C$14-N(K206)*I206*Tarife!$C$15-IF($C206="Camping",(N(J206)+N(K206))*I206*Tarife!$C$16,0),IF(F206="","",F206*I206*Tarife!$C$14-IF($C206="Camping",F206*I206*Tarife!$C$16,0))))</f>
        <v/>
      </c>
      <c r="N206" s="21" t="str">
        <f t="shared" si="7"/>
        <v/>
      </c>
    </row>
    <row r="207" spans="2:14" ht="15" customHeight="1" x14ac:dyDescent="0.25">
      <c r="B207" s="11"/>
      <c r="C207" s="11"/>
      <c r="D207" s="11"/>
      <c r="E207" s="11"/>
      <c r="F207" s="11"/>
      <c r="G207" s="12"/>
      <c r="H207" s="13"/>
      <c r="I207" s="11" t="str">
        <f t="shared" si="6"/>
        <v/>
      </c>
      <c r="J207" s="11"/>
      <c r="K207" s="4"/>
      <c r="L207" s="14" t="str">
        <f>IF(OR($C207="",I207=""),"",IF(OR(J207&lt;&gt;"",K207&lt;&gt;""),N(J207)*I207*VLOOKUP($C207,Tarife!$B$6:$C$10,2,0)+N(K207)*I207*VLOOKUP($C207,Tarife!$B$6:$C$10,2,0)*Tarife!$C$13,IF(F207="","",F207*I207*VLOOKUP($C207,Tarife!$B$6:$C$10,2,0))))</f>
        <v/>
      </c>
      <c r="M207" s="14" t="str">
        <f>IF(OR($C207="",I207=""),"",IF(OR(J207&lt;&gt;"",K207&lt;&gt;""),(N(J207)+N(K207))*I207*Tarife!$C$14-N(K207)*I207*Tarife!$C$15-IF($C207="Camping",(N(J207)+N(K207))*I207*Tarife!$C$16,0),IF(F207="","",F207*I207*Tarife!$C$14-IF($C207="Camping",F207*I207*Tarife!$C$16,0))))</f>
        <v/>
      </c>
      <c r="N207" s="15" t="str">
        <f t="shared" si="7"/>
        <v/>
      </c>
    </row>
    <row r="208" spans="2:14" ht="15" customHeight="1" x14ac:dyDescent="0.25">
      <c r="B208" s="16"/>
      <c r="C208" s="16"/>
      <c r="D208" s="16"/>
      <c r="E208" s="16"/>
      <c r="F208" s="16"/>
      <c r="G208" s="17"/>
      <c r="H208" s="18"/>
      <c r="I208" s="16" t="str">
        <f t="shared" si="6"/>
        <v/>
      </c>
      <c r="J208" s="16"/>
      <c r="K208" s="19"/>
      <c r="L208" s="20" t="str">
        <f>IF(OR($C208="",I208=""),"",IF(OR(J208&lt;&gt;"",K208&lt;&gt;""),N(J208)*I208*VLOOKUP($C208,Tarife!$B$6:$C$10,2,0)+N(K208)*I208*VLOOKUP($C208,Tarife!$B$6:$C$10,2,0)*Tarife!$C$13,IF(F208="","",F208*I208*VLOOKUP($C208,Tarife!$B$6:$C$10,2,0))))</f>
        <v/>
      </c>
      <c r="M208" s="20" t="str">
        <f>IF(OR($C208="",I208=""),"",IF(OR(J208&lt;&gt;"",K208&lt;&gt;""),(N(J208)+N(K208))*I208*Tarife!$C$14-N(K208)*I208*Tarife!$C$15-IF($C208="Camping",(N(J208)+N(K208))*I208*Tarife!$C$16,0),IF(F208="","",F208*I208*Tarife!$C$14-IF($C208="Camping",F208*I208*Tarife!$C$16,0))))</f>
        <v/>
      </c>
      <c r="N208" s="21" t="str">
        <f t="shared" si="7"/>
        <v/>
      </c>
    </row>
    <row r="209" spans="2:14" ht="15" customHeight="1" x14ac:dyDescent="0.25">
      <c r="B209" s="11"/>
      <c r="C209" s="11"/>
      <c r="D209" s="11"/>
      <c r="E209" s="11"/>
      <c r="F209" s="11"/>
      <c r="G209" s="12"/>
      <c r="H209" s="13"/>
      <c r="I209" s="11" t="str">
        <f t="shared" si="6"/>
        <v/>
      </c>
      <c r="J209" s="11"/>
      <c r="K209" s="4"/>
      <c r="L209" s="14" t="str">
        <f>IF(OR($C209="",I209=""),"",IF(OR(J209&lt;&gt;"",K209&lt;&gt;""),N(J209)*I209*VLOOKUP($C209,Tarife!$B$6:$C$10,2,0)+N(K209)*I209*VLOOKUP($C209,Tarife!$B$6:$C$10,2,0)*Tarife!$C$13,IF(F209="","",F209*I209*VLOOKUP($C209,Tarife!$B$6:$C$10,2,0))))</f>
        <v/>
      </c>
      <c r="M209" s="14" t="str">
        <f>IF(OR($C209="",I209=""),"",IF(OR(J209&lt;&gt;"",K209&lt;&gt;""),(N(J209)+N(K209))*I209*Tarife!$C$14-N(K209)*I209*Tarife!$C$15-IF($C209="Camping",(N(J209)+N(K209))*I209*Tarife!$C$16,0),IF(F209="","",F209*I209*Tarife!$C$14-IF($C209="Camping",F209*I209*Tarife!$C$16,0))))</f>
        <v/>
      </c>
      <c r="N209" s="15" t="str">
        <f t="shared" si="7"/>
        <v/>
      </c>
    </row>
    <row r="210" spans="2:14" ht="15" customHeight="1" x14ac:dyDescent="0.25">
      <c r="B210" s="16"/>
      <c r="C210" s="16"/>
      <c r="D210" s="16"/>
      <c r="E210" s="16"/>
      <c r="F210" s="16"/>
      <c r="G210" s="17"/>
      <c r="H210" s="18"/>
      <c r="I210" s="16" t="str">
        <f t="shared" si="6"/>
        <v/>
      </c>
      <c r="J210" s="16"/>
      <c r="K210" s="19"/>
      <c r="L210" s="20" t="str">
        <f>IF(OR($C210="",I210=""),"",IF(OR(J210&lt;&gt;"",K210&lt;&gt;""),N(J210)*I210*VLOOKUP($C210,Tarife!$B$6:$C$10,2,0)+N(K210)*I210*VLOOKUP($C210,Tarife!$B$6:$C$10,2,0)*Tarife!$C$13,IF(F210="","",F210*I210*VLOOKUP($C210,Tarife!$B$6:$C$10,2,0))))</f>
        <v/>
      </c>
      <c r="M210" s="20" t="str">
        <f>IF(OR($C210="",I210=""),"",IF(OR(J210&lt;&gt;"",K210&lt;&gt;""),(N(J210)+N(K210))*I210*Tarife!$C$14-N(K210)*I210*Tarife!$C$15-IF($C210="Camping",(N(J210)+N(K210))*I210*Tarife!$C$16,0),IF(F210="","",F210*I210*Tarife!$C$14-IF($C210="Camping",F210*I210*Tarife!$C$16,0))))</f>
        <v/>
      </c>
      <c r="N210" s="21" t="str">
        <f t="shared" si="7"/>
        <v/>
      </c>
    </row>
    <row r="211" spans="2:14" ht="15" customHeight="1" x14ac:dyDescent="0.25">
      <c r="B211" s="11"/>
      <c r="C211" s="11"/>
      <c r="D211" s="11"/>
      <c r="E211" s="11"/>
      <c r="F211" s="11"/>
      <c r="G211" s="12"/>
      <c r="H211" s="13"/>
      <c r="I211" s="11" t="str">
        <f t="shared" si="6"/>
        <v/>
      </c>
      <c r="J211" s="11"/>
      <c r="K211" s="4"/>
      <c r="L211" s="14" t="str">
        <f>IF(OR($C211="",I211=""),"",IF(OR(J211&lt;&gt;"",K211&lt;&gt;""),N(J211)*I211*VLOOKUP($C211,Tarife!$B$6:$C$10,2,0)+N(K211)*I211*VLOOKUP($C211,Tarife!$B$6:$C$10,2,0)*Tarife!$C$13,IF(F211="","",F211*I211*VLOOKUP($C211,Tarife!$B$6:$C$10,2,0))))</f>
        <v/>
      </c>
      <c r="M211" s="14" t="str">
        <f>IF(OR($C211="",I211=""),"",IF(OR(J211&lt;&gt;"",K211&lt;&gt;""),(N(J211)+N(K211))*I211*Tarife!$C$14-N(K211)*I211*Tarife!$C$15-IF($C211="Camping",(N(J211)+N(K211))*I211*Tarife!$C$16,0),IF(F211="","",F211*I211*Tarife!$C$14-IF($C211="Camping",F211*I211*Tarife!$C$16,0))))</f>
        <v/>
      </c>
      <c r="N211" s="15" t="str">
        <f t="shared" si="7"/>
        <v/>
      </c>
    </row>
    <row r="212" spans="2:14" ht="15" customHeight="1" x14ac:dyDescent="0.25">
      <c r="B212" s="16"/>
      <c r="C212" s="16"/>
      <c r="D212" s="16"/>
      <c r="E212" s="16"/>
      <c r="F212" s="16"/>
      <c r="G212" s="17"/>
      <c r="H212" s="18"/>
      <c r="I212" s="16" t="str">
        <f t="shared" si="6"/>
        <v/>
      </c>
      <c r="J212" s="16"/>
      <c r="K212" s="19"/>
      <c r="L212" s="20" t="str">
        <f>IF(OR($C212="",I212=""),"",IF(OR(J212&lt;&gt;"",K212&lt;&gt;""),N(J212)*I212*VLOOKUP($C212,Tarife!$B$6:$C$10,2,0)+N(K212)*I212*VLOOKUP($C212,Tarife!$B$6:$C$10,2,0)*Tarife!$C$13,IF(F212="","",F212*I212*VLOOKUP($C212,Tarife!$B$6:$C$10,2,0))))</f>
        <v/>
      </c>
      <c r="M212" s="20" t="str">
        <f>IF(OR($C212="",I212=""),"",IF(OR(J212&lt;&gt;"",K212&lt;&gt;""),(N(J212)+N(K212))*I212*Tarife!$C$14-N(K212)*I212*Tarife!$C$15-IF($C212="Camping",(N(J212)+N(K212))*I212*Tarife!$C$16,0),IF(F212="","",F212*I212*Tarife!$C$14-IF($C212="Camping",F212*I212*Tarife!$C$16,0))))</f>
        <v/>
      </c>
      <c r="N212" s="21" t="str">
        <f t="shared" si="7"/>
        <v/>
      </c>
    </row>
    <row r="213" spans="2:14" ht="15" customHeight="1" x14ac:dyDescent="0.25">
      <c r="B213" s="11"/>
      <c r="C213" s="11"/>
      <c r="D213" s="11"/>
      <c r="E213" s="11"/>
      <c r="F213" s="11"/>
      <c r="G213" s="12"/>
      <c r="H213" s="13"/>
      <c r="I213" s="11" t="str">
        <f t="shared" si="6"/>
        <v/>
      </c>
      <c r="J213" s="11"/>
      <c r="K213" s="4"/>
      <c r="L213" s="14" t="str">
        <f>IF(OR($C213="",I213=""),"",IF(OR(J213&lt;&gt;"",K213&lt;&gt;""),N(J213)*I213*VLOOKUP($C213,Tarife!$B$6:$C$10,2,0)+N(K213)*I213*VLOOKUP($C213,Tarife!$B$6:$C$10,2,0)*Tarife!$C$13,IF(F213="","",F213*I213*VLOOKUP($C213,Tarife!$B$6:$C$10,2,0))))</f>
        <v/>
      </c>
      <c r="M213" s="14" t="str">
        <f>IF(OR($C213="",I213=""),"",IF(OR(J213&lt;&gt;"",K213&lt;&gt;""),(N(J213)+N(K213))*I213*Tarife!$C$14-N(K213)*I213*Tarife!$C$15-IF($C213="Camping",(N(J213)+N(K213))*I213*Tarife!$C$16,0),IF(F213="","",F213*I213*Tarife!$C$14-IF($C213="Camping",F213*I213*Tarife!$C$16,0))))</f>
        <v/>
      </c>
      <c r="N213" s="15" t="str">
        <f t="shared" si="7"/>
        <v/>
      </c>
    </row>
    <row r="214" spans="2:14" ht="15" customHeight="1" x14ac:dyDescent="0.25">
      <c r="B214" s="16"/>
      <c r="C214" s="16"/>
      <c r="D214" s="16"/>
      <c r="E214" s="16"/>
      <c r="F214" s="16"/>
      <c r="G214" s="17"/>
      <c r="H214" s="18"/>
      <c r="I214" s="16" t="str">
        <f t="shared" si="6"/>
        <v/>
      </c>
      <c r="J214" s="16"/>
      <c r="K214" s="19"/>
      <c r="L214" s="20" t="str">
        <f>IF(OR($C214="",I214=""),"",IF(OR(J214&lt;&gt;"",K214&lt;&gt;""),N(J214)*I214*VLOOKUP($C214,Tarife!$B$6:$C$10,2,0)+N(K214)*I214*VLOOKUP($C214,Tarife!$B$6:$C$10,2,0)*Tarife!$C$13,IF(F214="","",F214*I214*VLOOKUP($C214,Tarife!$B$6:$C$10,2,0))))</f>
        <v/>
      </c>
      <c r="M214" s="20" t="str">
        <f>IF(OR($C214="",I214=""),"",IF(OR(J214&lt;&gt;"",K214&lt;&gt;""),(N(J214)+N(K214))*I214*Tarife!$C$14-N(K214)*I214*Tarife!$C$15-IF($C214="Camping",(N(J214)+N(K214))*I214*Tarife!$C$16,0),IF(F214="","",F214*I214*Tarife!$C$14-IF($C214="Camping",F214*I214*Tarife!$C$16,0))))</f>
        <v/>
      </c>
      <c r="N214" s="21" t="str">
        <f t="shared" si="7"/>
        <v/>
      </c>
    </row>
    <row r="215" spans="2:14" ht="15" customHeight="1" x14ac:dyDescent="0.25">
      <c r="B215" s="11"/>
      <c r="C215" s="11"/>
      <c r="D215" s="11"/>
      <c r="E215" s="11"/>
      <c r="F215" s="11"/>
      <c r="G215" s="12"/>
      <c r="H215" s="13"/>
      <c r="I215" s="11" t="str">
        <f t="shared" si="6"/>
        <v/>
      </c>
      <c r="J215" s="11"/>
      <c r="K215" s="4"/>
      <c r="L215" s="14" t="str">
        <f>IF(OR($C215="",I215=""),"",IF(OR(J215&lt;&gt;"",K215&lt;&gt;""),N(J215)*I215*VLOOKUP($C215,Tarife!$B$6:$C$10,2,0)+N(K215)*I215*VLOOKUP($C215,Tarife!$B$6:$C$10,2,0)*Tarife!$C$13,IF(F215="","",F215*I215*VLOOKUP($C215,Tarife!$B$6:$C$10,2,0))))</f>
        <v/>
      </c>
      <c r="M215" s="14" t="str">
        <f>IF(OR($C215="",I215=""),"",IF(OR(J215&lt;&gt;"",K215&lt;&gt;""),(N(J215)+N(K215))*I215*Tarife!$C$14-N(K215)*I215*Tarife!$C$15-IF($C215="Camping",(N(J215)+N(K215))*I215*Tarife!$C$16,0),IF(F215="","",F215*I215*Tarife!$C$14-IF($C215="Camping",F215*I215*Tarife!$C$16,0))))</f>
        <v/>
      </c>
      <c r="N215" s="15" t="str">
        <f t="shared" si="7"/>
        <v/>
      </c>
    </row>
    <row r="216" spans="2:14" ht="15" customHeight="1" x14ac:dyDescent="0.25">
      <c r="B216" s="16"/>
      <c r="C216" s="16"/>
      <c r="D216" s="16"/>
      <c r="E216" s="16"/>
      <c r="F216" s="16"/>
      <c r="G216" s="17"/>
      <c r="H216" s="18"/>
      <c r="I216" s="16" t="str">
        <f t="shared" si="6"/>
        <v/>
      </c>
      <c r="J216" s="16"/>
      <c r="K216" s="19"/>
      <c r="L216" s="20" t="str">
        <f>IF(OR($C216="",I216=""),"",IF(OR(J216&lt;&gt;"",K216&lt;&gt;""),N(J216)*I216*VLOOKUP($C216,Tarife!$B$6:$C$10,2,0)+N(K216)*I216*VLOOKUP($C216,Tarife!$B$6:$C$10,2,0)*Tarife!$C$13,IF(F216="","",F216*I216*VLOOKUP($C216,Tarife!$B$6:$C$10,2,0))))</f>
        <v/>
      </c>
      <c r="M216" s="20" t="str">
        <f>IF(OR($C216="",I216=""),"",IF(OR(J216&lt;&gt;"",K216&lt;&gt;""),(N(J216)+N(K216))*I216*Tarife!$C$14-N(K216)*I216*Tarife!$C$15-IF($C216="Camping",(N(J216)+N(K216))*I216*Tarife!$C$16,0),IF(F216="","",F216*I216*Tarife!$C$14-IF($C216="Camping",F216*I216*Tarife!$C$16,0))))</f>
        <v/>
      </c>
      <c r="N216" s="21" t="str">
        <f t="shared" si="7"/>
        <v/>
      </c>
    </row>
    <row r="217" spans="2:14" ht="15" customHeight="1" x14ac:dyDescent="0.25">
      <c r="B217" s="11"/>
      <c r="C217" s="11"/>
      <c r="D217" s="11"/>
      <c r="E217" s="11"/>
      <c r="F217" s="11"/>
      <c r="G217" s="12"/>
      <c r="H217" s="13"/>
      <c r="I217" s="11" t="str">
        <f t="shared" si="6"/>
        <v/>
      </c>
      <c r="J217" s="11"/>
      <c r="K217" s="4"/>
      <c r="L217" s="14" t="str">
        <f>IF(OR($C217="",I217=""),"",IF(OR(J217&lt;&gt;"",K217&lt;&gt;""),N(J217)*I217*VLOOKUP($C217,Tarife!$B$6:$C$10,2,0)+N(K217)*I217*VLOOKUP($C217,Tarife!$B$6:$C$10,2,0)*Tarife!$C$13,IF(F217="","",F217*I217*VLOOKUP($C217,Tarife!$B$6:$C$10,2,0))))</f>
        <v/>
      </c>
      <c r="M217" s="14" t="str">
        <f>IF(OR($C217="",I217=""),"",IF(OR(J217&lt;&gt;"",K217&lt;&gt;""),(N(J217)+N(K217))*I217*Tarife!$C$14-N(K217)*I217*Tarife!$C$15-IF($C217="Camping",(N(J217)+N(K217))*I217*Tarife!$C$16,0),IF(F217="","",F217*I217*Tarife!$C$14-IF($C217="Camping",F217*I217*Tarife!$C$16,0))))</f>
        <v/>
      </c>
      <c r="N217" s="15" t="str">
        <f t="shared" si="7"/>
        <v/>
      </c>
    </row>
    <row r="218" spans="2:14" ht="15" customHeight="1" x14ac:dyDescent="0.25">
      <c r="B218" s="16"/>
      <c r="C218" s="16"/>
      <c r="D218" s="16"/>
      <c r="E218" s="16"/>
      <c r="F218" s="16"/>
      <c r="G218" s="17"/>
      <c r="H218" s="18"/>
      <c r="I218" s="16" t="str">
        <f t="shared" si="6"/>
        <v/>
      </c>
      <c r="J218" s="16"/>
      <c r="K218" s="19"/>
      <c r="L218" s="20" t="str">
        <f>IF(OR($C218="",I218=""),"",IF(OR(J218&lt;&gt;"",K218&lt;&gt;""),N(J218)*I218*VLOOKUP($C218,Tarife!$B$6:$C$10,2,0)+N(K218)*I218*VLOOKUP($C218,Tarife!$B$6:$C$10,2,0)*Tarife!$C$13,IF(F218="","",F218*I218*VLOOKUP($C218,Tarife!$B$6:$C$10,2,0))))</f>
        <v/>
      </c>
      <c r="M218" s="20" t="str">
        <f>IF(OR($C218="",I218=""),"",IF(OR(J218&lt;&gt;"",K218&lt;&gt;""),(N(J218)+N(K218))*I218*Tarife!$C$14-N(K218)*I218*Tarife!$C$15-IF($C218="Camping",(N(J218)+N(K218))*I218*Tarife!$C$16,0),IF(F218="","",F218*I218*Tarife!$C$14-IF($C218="Camping",F218*I218*Tarife!$C$16,0))))</f>
        <v/>
      </c>
      <c r="N218" s="21" t="str">
        <f t="shared" si="7"/>
        <v/>
      </c>
    </row>
    <row r="219" spans="2:14" ht="15" customHeight="1" x14ac:dyDescent="0.25">
      <c r="B219" s="11"/>
      <c r="C219" s="11"/>
      <c r="D219" s="11"/>
      <c r="E219" s="11"/>
      <c r="F219" s="11"/>
      <c r="G219" s="12"/>
      <c r="H219" s="13"/>
      <c r="I219" s="11" t="str">
        <f t="shared" si="6"/>
        <v/>
      </c>
      <c r="J219" s="11"/>
      <c r="K219" s="4"/>
      <c r="L219" s="14" t="str">
        <f>IF(OR($C219="",I219=""),"",IF(OR(J219&lt;&gt;"",K219&lt;&gt;""),N(J219)*I219*VLOOKUP($C219,Tarife!$B$6:$C$10,2,0)+N(K219)*I219*VLOOKUP($C219,Tarife!$B$6:$C$10,2,0)*Tarife!$C$13,IF(F219="","",F219*I219*VLOOKUP($C219,Tarife!$B$6:$C$10,2,0))))</f>
        <v/>
      </c>
      <c r="M219" s="14" t="str">
        <f>IF(OR($C219="",I219=""),"",IF(OR(J219&lt;&gt;"",K219&lt;&gt;""),(N(J219)+N(K219))*I219*Tarife!$C$14-N(K219)*I219*Tarife!$C$15-IF($C219="Camping",(N(J219)+N(K219))*I219*Tarife!$C$16,0),IF(F219="","",F219*I219*Tarife!$C$14-IF($C219="Camping",F219*I219*Tarife!$C$16,0))))</f>
        <v/>
      </c>
      <c r="N219" s="15" t="str">
        <f t="shared" si="7"/>
        <v/>
      </c>
    </row>
    <row r="220" spans="2:14" ht="15" customHeight="1" x14ac:dyDescent="0.25">
      <c r="B220" s="16"/>
      <c r="C220" s="16"/>
      <c r="D220" s="16"/>
      <c r="E220" s="16"/>
      <c r="F220" s="16"/>
      <c r="G220" s="17"/>
      <c r="H220" s="18"/>
      <c r="I220" s="16" t="str">
        <f t="shared" si="6"/>
        <v/>
      </c>
      <c r="J220" s="16"/>
      <c r="K220" s="19"/>
      <c r="L220" s="20" t="str">
        <f>IF(OR($C220="",I220=""),"",IF(OR(J220&lt;&gt;"",K220&lt;&gt;""),N(J220)*I220*VLOOKUP($C220,Tarife!$B$6:$C$10,2,0)+N(K220)*I220*VLOOKUP($C220,Tarife!$B$6:$C$10,2,0)*Tarife!$C$13,IF(F220="","",F220*I220*VLOOKUP($C220,Tarife!$B$6:$C$10,2,0))))</f>
        <v/>
      </c>
      <c r="M220" s="20" t="str">
        <f>IF(OR($C220="",I220=""),"",IF(OR(J220&lt;&gt;"",K220&lt;&gt;""),(N(J220)+N(K220))*I220*Tarife!$C$14-N(K220)*I220*Tarife!$C$15-IF($C220="Camping",(N(J220)+N(K220))*I220*Tarife!$C$16,0),IF(F220="","",F220*I220*Tarife!$C$14-IF($C220="Camping",F220*I220*Tarife!$C$16,0))))</f>
        <v/>
      </c>
      <c r="N220" s="21" t="str">
        <f t="shared" si="7"/>
        <v/>
      </c>
    </row>
    <row r="221" spans="2:14" ht="15" customHeight="1" x14ac:dyDescent="0.25">
      <c r="B221" s="11"/>
      <c r="C221" s="11"/>
      <c r="D221" s="11"/>
      <c r="E221" s="11"/>
      <c r="F221" s="11"/>
      <c r="G221" s="12"/>
      <c r="H221" s="13"/>
      <c r="I221" s="11" t="str">
        <f t="shared" si="6"/>
        <v/>
      </c>
      <c r="J221" s="11"/>
      <c r="K221" s="4"/>
      <c r="L221" s="14" t="str">
        <f>IF(OR($C221="",I221=""),"",IF(OR(J221&lt;&gt;"",K221&lt;&gt;""),N(J221)*I221*VLOOKUP($C221,Tarife!$B$6:$C$10,2,0)+N(K221)*I221*VLOOKUP($C221,Tarife!$B$6:$C$10,2,0)*Tarife!$C$13,IF(F221="","",F221*I221*VLOOKUP($C221,Tarife!$B$6:$C$10,2,0))))</f>
        <v/>
      </c>
      <c r="M221" s="14" t="str">
        <f>IF(OR($C221="",I221=""),"",IF(OR(J221&lt;&gt;"",K221&lt;&gt;""),(N(J221)+N(K221))*I221*Tarife!$C$14-N(K221)*I221*Tarife!$C$15-IF($C221="Camping",(N(J221)+N(K221))*I221*Tarife!$C$16,0),IF(F221="","",F221*I221*Tarife!$C$14-IF($C221="Camping",F221*I221*Tarife!$C$16,0))))</f>
        <v/>
      </c>
      <c r="N221" s="15" t="str">
        <f t="shared" si="7"/>
        <v/>
      </c>
    </row>
    <row r="222" spans="2:14" ht="15" customHeight="1" x14ac:dyDescent="0.25">
      <c r="B222" s="16"/>
      <c r="C222" s="16"/>
      <c r="D222" s="16"/>
      <c r="E222" s="16"/>
      <c r="F222" s="16"/>
      <c r="G222" s="17"/>
      <c r="H222" s="18"/>
      <c r="I222" s="16" t="str">
        <f t="shared" si="6"/>
        <v/>
      </c>
      <c r="J222" s="16"/>
      <c r="K222" s="19"/>
      <c r="L222" s="20" t="str">
        <f>IF(OR($C222="",I222=""),"",IF(OR(J222&lt;&gt;"",K222&lt;&gt;""),N(J222)*I222*VLOOKUP($C222,Tarife!$B$6:$C$10,2,0)+N(K222)*I222*VLOOKUP($C222,Tarife!$B$6:$C$10,2,0)*Tarife!$C$13,IF(F222="","",F222*I222*VLOOKUP($C222,Tarife!$B$6:$C$10,2,0))))</f>
        <v/>
      </c>
      <c r="M222" s="20" t="str">
        <f>IF(OR($C222="",I222=""),"",IF(OR(J222&lt;&gt;"",K222&lt;&gt;""),(N(J222)+N(K222))*I222*Tarife!$C$14-N(K222)*I222*Tarife!$C$15-IF($C222="Camping",(N(J222)+N(K222))*I222*Tarife!$C$16,0),IF(F222="","",F222*I222*Tarife!$C$14-IF($C222="Camping",F222*I222*Tarife!$C$16,0))))</f>
        <v/>
      </c>
      <c r="N222" s="21" t="str">
        <f t="shared" si="7"/>
        <v/>
      </c>
    </row>
    <row r="223" spans="2:14" ht="15" customHeight="1" x14ac:dyDescent="0.25">
      <c r="B223" s="11"/>
      <c r="C223" s="11"/>
      <c r="D223" s="11"/>
      <c r="E223" s="11"/>
      <c r="F223" s="11"/>
      <c r="G223" s="12"/>
      <c r="H223" s="13"/>
      <c r="I223" s="11" t="str">
        <f t="shared" si="6"/>
        <v/>
      </c>
      <c r="J223" s="11"/>
      <c r="K223" s="4"/>
      <c r="L223" s="14" t="str">
        <f>IF(OR($C223="",I223=""),"",IF(OR(J223&lt;&gt;"",K223&lt;&gt;""),N(J223)*I223*VLOOKUP($C223,Tarife!$B$6:$C$10,2,0)+N(K223)*I223*VLOOKUP($C223,Tarife!$B$6:$C$10,2,0)*Tarife!$C$13,IF(F223="","",F223*I223*VLOOKUP($C223,Tarife!$B$6:$C$10,2,0))))</f>
        <v/>
      </c>
      <c r="M223" s="14" t="str">
        <f>IF(OR($C223="",I223=""),"",IF(OR(J223&lt;&gt;"",K223&lt;&gt;""),(N(J223)+N(K223))*I223*Tarife!$C$14-N(K223)*I223*Tarife!$C$15-IF($C223="Camping",(N(J223)+N(K223))*I223*Tarife!$C$16,0),IF(F223="","",F223*I223*Tarife!$C$14-IF($C223="Camping",F223*I223*Tarife!$C$16,0))))</f>
        <v/>
      </c>
      <c r="N223" s="15" t="str">
        <f t="shared" si="7"/>
        <v/>
      </c>
    </row>
    <row r="224" spans="2:14" ht="15" customHeight="1" x14ac:dyDescent="0.25">
      <c r="B224" s="16"/>
      <c r="C224" s="16"/>
      <c r="D224" s="16"/>
      <c r="E224" s="16"/>
      <c r="F224" s="16"/>
      <c r="G224" s="17"/>
      <c r="H224" s="18"/>
      <c r="I224" s="16" t="str">
        <f t="shared" si="6"/>
        <v/>
      </c>
      <c r="J224" s="16"/>
      <c r="K224" s="19"/>
      <c r="L224" s="20" t="str">
        <f>IF(OR($C224="",I224=""),"",IF(OR(J224&lt;&gt;"",K224&lt;&gt;""),N(J224)*I224*VLOOKUP($C224,Tarife!$B$6:$C$10,2,0)+N(K224)*I224*VLOOKUP($C224,Tarife!$B$6:$C$10,2,0)*Tarife!$C$13,IF(F224="","",F224*I224*VLOOKUP($C224,Tarife!$B$6:$C$10,2,0))))</f>
        <v/>
      </c>
      <c r="M224" s="20" t="str">
        <f>IF(OR($C224="",I224=""),"",IF(OR(J224&lt;&gt;"",K224&lt;&gt;""),(N(J224)+N(K224))*I224*Tarife!$C$14-N(K224)*I224*Tarife!$C$15-IF($C224="Camping",(N(J224)+N(K224))*I224*Tarife!$C$16,0),IF(F224="","",F224*I224*Tarife!$C$14-IF($C224="Camping",F224*I224*Tarife!$C$16,0))))</f>
        <v/>
      </c>
      <c r="N224" s="21" t="str">
        <f t="shared" si="7"/>
        <v/>
      </c>
    </row>
    <row r="225" spans="2:14" ht="15" customHeight="1" x14ac:dyDescent="0.25">
      <c r="B225" s="11"/>
      <c r="C225" s="11"/>
      <c r="D225" s="11"/>
      <c r="E225" s="11"/>
      <c r="F225" s="11"/>
      <c r="G225" s="12"/>
      <c r="H225" s="13"/>
      <c r="I225" s="11" t="str">
        <f t="shared" si="6"/>
        <v/>
      </c>
      <c r="J225" s="11"/>
      <c r="K225" s="4"/>
      <c r="L225" s="14" t="str">
        <f>IF(OR($C225="",I225=""),"",IF(OR(J225&lt;&gt;"",K225&lt;&gt;""),N(J225)*I225*VLOOKUP($C225,Tarife!$B$6:$C$10,2,0)+N(K225)*I225*VLOOKUP($C225,Tarife!$B$6:$C$10,2,0)*Tarife!$C$13,IF(F225="","",F225*I225*VLOOKUP($C225,Tarife!$B$6:$C$10,2,0))))</f>
        <v/>
      </c>
      <c r="M225" s="14" t="str">
        <f>IF(OR($C225="",I225=""),"",IF(OR(J225&lt;&gt;"",K225&lt;&gt;""),(N(J225)+N(K225))*I225*Tarife!$C$14-N(K225)*I225*Tarife!$C$15-IF($C225="Camping",(N(J225)+N(K225))*I225*Tarife!$C$16,0),IF(F225="","",F225*I225*Tarife!$C$14-IF($C225="Camping",F225*I225*Tarife!$C$16,0))))</f>
        <v/>
      </c>
      <c r="N225" s="15" t="str">
        <f t="shared" si="7"/>
        <v/>
      </c>
    </row>
    <row r="226" spans="2:14" ht="15" customHeight="1" x14ac:dyDescent="0.25">
      <c r="B226" s="16"/>
      <c r="C226" s="16"/>
      <c r="D226" s="16"/>
      <c r="E226" s="16"/>
      <c r="F226" s="16"/>
      <c r="G226" s="17"/>
      <c r="H226" s="18"/>
      <c r="I226" s="16" t="str">
        <f t="shared" si="6"/>
        <v/>
      </c>
      <c r="J226" s="16"/>
      <c r="K226" s="19"/>
      <c r="L226" s="20" t="str">
        <f>IF(OR($C226="",I226=""),"",IF(OR(J226&lt;&gt;"",K226&lt;&gt;""),N(J226)*I226*VLOOKUP($C226,Tarife!$B$6:$C$10,2,0)+N(K226)*I226*VLOOKUP($C226,Tarife!$B$6:$C$10,2,0)*Tarife!$C$13,IF(F226="","",F226*I226*VLOOKUP($C226,Tarife!$B$6:$C$10,2,0))))</f>
        <v/>
      </c>
      <c r="M226" s="20" t="str">
        <f>IF(OR($C226="",I226=""),"",IF(OR(J226&lt;&gt;"",K226&lt;&gt;""),(N(J226)+N(K226))*I226*Tarife!$C$14-N(K226)*I226*Tarife!$C$15-IF($C226="Camping",(N(J226)+N(K226))*I226*Tarife!$C$16,0),IF(F226="","",F226*I226*Tarife!$C$14-IF($C226="Camping",F226*I226*Tarife!$C$16,0))))</f>
        <v/>
      </c>
      <c r="N226" s="21" t="str">
        <f t="shared" si="7"/>
        <v/>
      </c>
    </row>
    <row r="227" spans="2:14" ht="15" customHeight="1" x14ac:dyDescent="0.25">
      <c r="B227" s="11"/>
      <c r="C227" s="11"/>
      <c r="D227" s="11"/>
      <c r="E227" s="11"/>
      <c r="F227" s="11"/>
      <c r="G227" s="12"/>
      <c r="H227" s="13"/>
      <c r="I227" s="11" t="str">
        <f t="shared" si="6"/>
        <v/>
      </c>
      <c r="J227" s="11"/>
      <c r="K227" s="4"/>
      <c r="L227" s="14" t="str">
        <f>IF(OR($C227="",I227=""),"",IF(OR(J227&lt;&gt;"",K227&lt;&gt;""),N(J227)*I227*VLOOKUP($C227,Tarife!$B$6:$C$10,2,0)+N(K227)*I227*VLOOKUP($C227,Tarife!$B$6:$C$10,2,0)*Tarife!$C$13,IF(F227="","",F227*I227*VLOOKUP($C227,Tarife!$B$6:$C$10,2,0))))</f>
        <v/>
      </c>
      <c r="M227" s="14" t="str">
        <f>IF(OR($C227="",I227=""),"",IF(OR(J227&lt;&gt;"",K227&lt;&gt;""),(N(J227)+N(K227))*I227*Tarife!$C$14-N(K227)*I227*Tarife!$C$15-IF($C227="Camping",(N(J227)+N(K227))*I227*Tarife!$C$16,0),IF(F227="","",F227*I227*Tarife!$C$14-IF($C227="Camping",F227*I227*Tarife!$C$16,0))))</f>
        <v/>
      </c>
      <c r="N227" s="15" t="str">
        <f t="shared" si="7"/>
        <v/>
      </c>
    </row>
    <row r="228" spans="2:14" ht="15" customHeight="1" x14ac:dyDescent="0.25">
      <c r="B228" s="16"/>
      <c r="C228" s="16"/>
      <c r="D228" s="16"/>
      <c r="E228" s="16"/>
      <c r="F228" s="16"/>
      <c r="G228" s="17"/>
      <c r="H228" s="18"/>
      <c r="I228" s="16" t="str">
        <f t="shared" si="6"/>
        <v/>
      </c>
      <c r="J228" s="16"/>
      <c r="K228" s="19"/>
      <c r="L228" s="20" t="str">
        <f>IF(OR($C228="",I228=""),"",IF(OR(J228&lt;&gt;"",K228&lt;&gt;""),N(J228)*I228*VLOOKUP($C228,Tarife!$B$6:$C$10,2,0)+N(K228)*I228*VLOOKUP($C228,Tarife!$B$6:$C$10,2,0)*Tarife!$C$13,IF(F228="","",F228*I228*VLOOKUP($C228,Tarife!$B$6:$C$10,2,0))))</f>
        <v/>
      </c>
      <c r="M228" s="20" t="str">
        <f>IF(OR($C228="",I228=""),"",IF(OR(J228&lt;&gt;"",K228&lt;&gt;""),(N(J228)+N(K228))*I228*Tarife!$C$14-N(K228)*I228*Tarife!$C$15-IF($C228="Camping",(N(J228)+N(K228))*I228*Tarife!$C$16,0),IF(F228="","",F228*I228*Tarife!$C$14-IF($C228="Camping",F228*I228*Tarife!$C$16,0))))</f>
        <v/>
      </c>
      <c r="N228" s="21" t="str">
        <f t="shared" si="7"/>
        <v/>
      </c>
    </row>
    <row r="229" spans="2:14" ht="15" customHeight="1" x14ac:dyDescent="0.25">
      <c r="B229" s="11"/>
      <c r="C229" s="11"/>
      <c r="D229" s="11"/>
      <c r="E229" s="11"/>
      <c r="F229" s="11"/>
      <c r="G229" s="12"/>
      <c r="H229" s="13"/>
      <c r="I229" s="11" t="str">
        <f t="shared" si="6"/>
        <v/>
      </c>
      <c r="J229" s="11"/>
      <c r="K229" s="4"/>
      <c r="L229" s="14" t="str">
        <f>IF(OR($C229="",I229=""),"",IF(OR(J229&lt;&gt;"",K229&lt;&gt;""),N(J229)*I229*VLOOKUP($C229,Tarife!$B$6:$C$10,2,0)+N(K229)*I229*VLOOKUP($C229,Tarife!$B$6:$C$10,2,0)*Tarife!$C$13,IF(F229="","",F229*I229*VLOOKUP($C229,Tarife!$B$6:$C$10,2,0))))</f>
        <v/>
      </c>
      <c r="M229" s="14" t="str">
        <f>IF(OR($C229="",I229=""),"",IF(OR(J229&lt;&gt;"",K229&lt;&gt;""),(N(J229)+N(K229))*I229*Tarife!$C$14-N(K229)*I229*Tarife!$C$15-IF($C229="Camping",(N(J229)+N(K229))*I229*Tarife!$C$16,0),IF(F229="","",F229*I229*Tarife!$C$14-IF($C229="Camping",F229*I229*Tarife!$C$16,0))))</f>
        <v/>
      </c>
      <c r="N229" s="15" t="str">
        <f t="shared" si="7"/>
        <v/>
      </c>
    </row>
    <row r="230" spans="2:14" ht="15" customHeight="1" x14ac:dyDescent="0.25">
      <c r="B230" s="16"/>
      <c r="C230" s="16"/>
      <c r="D230" s="16"/>
      <c r="E230" s="16"/>
      <c r="F230" s="16"/>
      <c r="G230" s="17"/>
      <c r="H230" s="18"/>
      <c r="I230" s="16" t="str">
        <f t="shared" si="6"/>
        <v/>
      </c>
      <c r="J230" s="16"/>
      <c r="K230" s="19"/>
      <c r="L230" s="20" t="str">
        <f>IF(OR($C230="",I230=""),"",IF(OR(J230&lt;&gt;"",K230&lt;&gt;""),N(J230)*I230*VLOOKUP($C230,Tarife!$B$6:$C$10,2,0)+N(K230)*I230*VLOOKUP($C230,Tarife!$B$6:$C$10,2,0)*Tarife!$C$13,IF(F230="","",F230*I230*VLOOKUP($C230,Tarife!$B$6:$C$10,2,0))))</f>
        <v/>
      </c>
      <c r="M230" s="20" t="str">
        <f>IF(OR($C230="",I230=""),"",IF(OR(J230&lt;&gt;"",K230&lt;&gt;""),(N(J230)+N(K230))*I230*Tarife!$C$14-N(K230)*I230*Tarife!$C$15-IF($C230="Camping",(N(J230)+N(K230))*I230*Tarife!$C$16,0),IF(F230="","",F230*I230*Tarife!$C$14-IF($C230="Camping",F230*I230*Tarife!$C$16,0))))</f>
        <v/>
      </c>
      <c r="N230" s="21" t="str">
        <f t="shared" si="7"/>
        <v/>
      </c>
    </row>
    <row r="231" spans="2:14" ht="15" customHeight="1" x14ac:dyDescent="0.25">
      <c r="B231" s="11"/>
      <c r="C231" s="11"/>
      <c r="D231" s="11"/>
      <c r="E231" s="11"/>
      <c r="F231" s="11"/>
      <c r="G231" s="12"/>
      <c r="H231" s="13"/>
      <c r="I231" s="11" t="str">
        <f t="shared" si="6"/>
        <v/>
      </c>
      <c r="J231" s="11"/>
      <c r="K231" s="4"/>
      <c r="L231" s="14" t="str">
        <f>IF(OR($C231="",I231=""),"",IF(OR(J231&lt;&gt;"",K231&lt;&gt;""),N(J231)*I231*VLOOKUP($C231,Tarife!$B$6:$C$10,2,0)+N(K231)*I231*VLOOKUP($C231,Tarife!$B$6:$C$10,2,0)*Tarife!$C$13,IF(F231="","",F231*I231*VLOOKUP($C231,Tarife!$B$6:$C$10,2,0))))</f>
        <v/>
      </c>
      <c r="M231" s="14" t="str">
        <f>IF(OR($C231="",I231=""),"",IF(OR(J231&lt;&gt;"",K231&lt;&gt;""),(N(J231)+N(K231))*I231*Tarife!$C$14-N(K231)*I231*Tarife!$C$15-IF($C231="Camping",(N(J231)+N(K231))*I231*Tarife!$C$16,0),IF(F231="","",F231*I231*Tarife!$C$14-IF($C231="Camping",F231*I231*Tarife!$C$16,0))))</f>
        <v/>
      </c>
      <c r="N231" s="15" t="str">
        <f t="shared" si="7"/>
        <v/>
      </c>
    </row>
    <row r="232" spans="2:14" ht="15" customHeight="1" x14ac:dyDescent="0.25">
      <c r="B232" s="16"/>
      <c r="C232" s="16"/>
      <c r="D232" s="16"/>
      <c r="E232" s="16"/>
      <c r="F232" s="16"/>
      <c r="G232" s="17"/>
      <c r="H232" s="18"/>
      <c r="I232" s="16" t="str">
        <f t="shared" si="6"/>
        <v/>
      </c>
      <c r="J232" s="16"/>
      <c r="K232" s="19"/>
      <c r="L232" s="20" t="str">
        <f>IF(OR($C232="",I232=""),"",IF(OR(J232&lt;&gt;"",K232&lt;&gt;""),N(J232)*I232*VLOOKUP($C232,Tarife!$B$6:$C$10,2,0)+N(K232)*I232*VLOOKUP($C232,Tarife!$B$6:$C$10,2,0)*Tarife!$C$13,IF(F232="","",F232*I232*VLOOKUP($C232,Tarife!$B$6:$C$10,2,0))))</f>
        <v/>
      </c>
      <c r="M232" s="20" t="str">
        <f>IF(OR($C232="",I232=""),"",IF(OR(J232&lt;&gt;"",K232&lt;&gt;""),(N(J232)+N(K232))*I232*Tarife!$C$14-N(K232)*I232*Tarife!$C$15-IF($C232="Camping",(N(J232)+N(K232))*I232*Tarife!$C$16,0),IF(F232="","",F232*I232*Tarife!$C$14-IF($C232="Camping",F232*I232*Tarife!$C$16,0))))</f>
        <v/>
      </c>
      <c r="N232" s="21" t="str">
        <f t="shared" si="7"/>
        <v/>
      </c>
    </row>
    <row r="233" spans="2:14" ht="15" customHeight="1" x14ac:dyDescent="0.25">
      <c r="B233" s="11"/>
      <c r="C233" s="11"/>
      <c r="D233" s="11"/>
      <c r="E233" s="11"/>
      <c r="F233" s="11"/>
      <c r="G233" s="12"/>
      <c r="H233" s="13"/>
      <c r="I233" s="11" t="str">
        <f t="shared" si="6"/>
        <v/>
      </c>
      <c r="J233" s="11"/>
      <c r="K233" s="4"/>
      <c r="L233" s="14" t="str">
        <f>IF(OR($C233="",I233=""),"",IF(OR(J233&lt;&gt;"",K233&lt;&gt;""),N(J233)*I233*VLOOKUP($C233,Tarife!$B$6:$C$10,2,0)+N(K233)*I233*VLOOKUP($C233,Tarife!$B$6:$C$10,2,0)*Tarife!$C$13,IF(F233="","",F233*I233*VLOOKUP($C233,Tarife!$B$6:$C$10,2,0))))</f>
        <v/>
      </c>
      <c r="M233" s="14" t="str">
        <f>IF(OR($C233="",I233=""),"",IF(OR(J233&lt;&gt;"",K233&lt;&gt;""),(N(J233)+N(K233))*I233*Tarife!$C$14-N(K233)*I233*Tarife!$C$15-IF($C233="Camping",(N(J233)+N(K233))*I233*Tarife!$C$16,0),IF(F233="","",F233*I233*Tarife!$C$14-IF($C233="Camping",F233*I233*Tarife!$C$16,0))))</f>
        <v/>
      </c>
      <c r="N233" s="15" t="str">
        <f t="shared" si="7"/>
        <v/>
      </c>
    </row>
    <row r="234" spans="2:14" ht="15" customHeight="1" x14ac:dyDescent="0.25">
      <c r="B234" s="16"/>
      <c r="C234" s="16"/>
      <c r="D234" s="16"/>
      <c r="E234" s="16"/>
      <c r="F234" s="16"/>
      <c r="G234" s="17"/>
      <c r="H234" s="18"/>
      <c r="I234" s="16" t="str">
        <f t="shared" si="6"/>
        <v/>
      </c>
      <c r="J234" s="16"/>
      <c r="K234" s="19"/>
      <c r="L234" s="20" t="str">
        <f>IF(OR($C234="",I234=""),"",IF(OR(J234&lt;&gt;"",K234&lt;&gt;""),N(J234)*I234*VLOOKUP($C234,Tarife!$B$6:$C$10,2,0)+N(K234)*I234*VLOOKUP($C234,Tarife!$B$6:$C$10,2,0)*Tarife!$C$13,IF(F234="","",F234*I234*VLOOKUP($C234,Tarife!$B$6:$C$10,2,0))))</f>
        <v/>
      </c>
      <c r="M234" s="20" t="str">
        <f>IF(OR($C234="",I234=""),"",IF(OR(J234&lt;&gt;"",K234&lt;&gt;""),(N(J234)+N(K234))*I234*Tarife!$C$14-N(K234)*I234*Tarife!$C$15-IF($C234="Camping",(N(J234)+N(K234))*I234*Tarife!$C$16,0),IF(F234="","",F234*I234*Tarife!$C$14-IF($C234="Camping",F234*I234*Tarife!$C$16,0))))</f>
        <v/>
      </c>
      <c r="N234" s="21" t="str">
        <f t="shared" si="7"/>
        <v/>
      </c>
    </row>
    <row r="235" spans="2:14" ht="15" customHeight="1" x14ac:dyDescent="0.25">
      <c r="B235" s="11"/>
      <c r="C235" s="11"/>
      <c r="D235" s="11"/>
      <c r="E235" s="11"/>
      <c r="F235" s="11"/>
      <c r="G235" s="12"/>
      <c r="H235" s="13"/>
      <c r="I235" s="11" t="str">
        <f t="shared" si="6"/>
        <v/>
      </c>
      <c r="J235" s="11"/>
      <c r="K235" s="4"/>
      <c r="L235" s="14" t="str">
        <f>IF(OR($C235="",I235=""),"",IF(OR(J235&lt;&gt;"",K235&lt;&gt;""),N(J235)*I235*VLOOKUP($C235,Tarife!$B$6:$C$10,2,0)+N(K235)*I235*VLOOKUP($C235,Tarife!$B$6:$C$10,2,0)*Tarife!$C$13,IF(F235="","",F235*I235*VLOOKUP($C235,Tarife!$B$6:$C$10,2,0))))</f>
        <v/>
      </c>
      <c r="M235" s="14" t="str">
        <f>IF(OR($C235="",I235=""),"",IF(OR(J235&lt;&gt;"",K235&lt;&gt;""),(N(J235)+N(K235))*I235*Tarife!$C$14-N(K235)*I235*Tarife!$C$15-IF($C235="Camping",(N(J235)+N(K235))*I235*Tarife!$C$16,0),IF(F235="","",F235*I235*Tarife!$C$14-IF($C235="Camping",F235*I235*Tarife!$C$16,0))))</f>
        <v/>
      </c>
      <c r="N235" s="15" t="str">
        <f t="shared" si="7"/>
        <v/>
      </c>
    </row>
    <row r="236" spans="2:14" ht="15" customHeight="1" x14ac:dyDescent="0.25">
      <c r="B236" s="16"/>
      <c r="C236" s="16"/>
      <c r="D236" s="16"/>
      <c r="E236" s="16"/>
      <c r="F236" s="16"/>
      <c r="G236" s="17"/>
      <c r="H236" s="18"/>
      <c r="I236" s="16" t="str">
        <f t="shared" si="6"/>
        <v/>
      </c>
      <c r="J236" s="16"/>
      <c r="K236" s="19"/>
      <c r="L236" s="20" t="str">
        <f>IF(OR($C236="",I236=""),"",IF(OR(J236&lt;&gt;"",K236&lt;&gt;""),N(J236)*I236*VLOOKUP($C236,Tarife!$B$6:$C$10,2,0)+N(K236)*I236*VLOOKUP($C236,Tarife!$B$6:$C$10,2,0)*Tarife!$C$13,IF(F236="","",F236*I236*VLOOKUP($C236,Tarife!$B$6:$C$10,2,0))))</f>
        <v/>
      </c>
      <c r="M236" s="20" t="str">
        <f>IF(OR($C236="",I236=""),"",IF(OR(J236&lt;&gt;"",K236&lt;&gt;""),(N(J236)+N(K236))*I236*Tarife!$C$14-N(K236)*I236*Tarife!$C$15-IF($C236="Camping",(N(J236)+N(K236))*I236*Tarife!$C$16,0),IF(F236="","",F236*I236*Tarife!$C$14-IF($C236="Camping",F236*I236*Tarife!$C$16,0))))</f>
        <v/>
      </c>
      <c r="N236" s="21" t="str">
        <f t="shared" si="7"/>
        <v/>
      </c>
    </row>
    <row r="237" spans="2:14" ht="15" customHeight="1" x14ac:dyDescent="0.25">
      <c r="B237" s="11"/>
      <c r="C237" s="11"/>
      <c r="D237" s="11"/>
      <c r="E237" s="11"/>
      <c r="F237" s="11"/>
      <c r="G237" s="12"/>
      <c r="H237" s="13"/>
      <c r="I237" s="11" t="str">
        <f t="shared" si="6"/>
        <v/>
      </c>
      <c r="J237" s="11"/>
      <c r="K237" s="4"/>
      <c r="L237" s="14" t="str">
        <f>IF(OR($C237="",I237=""),"",IF(OR(J237&lt;&gt;"",K237&lt;&gt;""),N(J237)*I237*VLOOKUP($C237,Tarife!$B$6:$C$10,2,0)+N(K237)*I237*VLOOKUP($C237,Tarife!$B$6:$C$10,2,0)*Tarife!$C$13,IF(F237="","",F237*I237*VLOOKUP($C237,Tarife!$B$6:$C$10,2,0))))</f>
        <v/>
      </c>
      <c r="M237" s="14" t="str">
        <f>IF(OR($C237="",I237=""),"",IF(OR(J237&lt;&gt;"",K237&lt;&gt;""),(N(J237)+N(K237))*I237*Tarife!$C$14-N(K237)*I237*Tarife!$C$15-IF($C237="Camping",(N(J237)+N(K237))*I237*Tarife!$C$16,0),IF(F237="","",F237*I237*Tarife!$C$14-IF($C237="Camping",F237*I237*Tarife!$C$16,0))))</f>
        <v/>
      </c>
      <c r="N237" s="15" t="str">
        <f t="shared" si="7"/>
        <v/>
      </c>
    </row>
    <row r="238" spans="2:14" ht="15" customHeight="1" x14ac:dyDescent="0.25">
      <c r="B238" s="16"/>
      <c r="C238" s="16"/>
      <c r="D238" s="16"/>
      <c r="E238" s="16"/>
      <c r="F238" s="16"/>
      <c r="G238" s="17"/>
      <c r="H238" s="18"/>
      <c r="I238" s="16" t="str">
        <f t="shared" si="6"/>
        <v/>
      </c>
      <c r="J238" s="16"/>
      <c r="K238" s="19"/>
      <c r="L238" s="20" t="str">
        <f>IF(OR($C238="",I238=""),"",IF(OR(J238&lt;&gt;"",K238&lt;&gt;""),N(J238)*I238*VLOOKUP($C238,Tarife!$B$6:$C$10,2,0)+N(K238)*I238*VLOOKUP($C238,Tarife!$B$6:$C$10,2,0)*Tarife!$C$13,IF(F238="","",F238*I238*VLOOKUP($C238,Tarife!$B$6:$C$10,2,0))))</f>
        <v/>
      </c>
      <c r="M238" s="20" t="str">
        <f>IF(OR($C238="",I238=""),"",IF(OR(J238&lt;&gt;"",K238&lt;&gt;""),(N(J238)+N(K238))*I238*Tarife!$C$14-N(K238)*I238*Tarife!$C$15-IF($C238="Camping",(N(J238)+N(K238))*I238*Tarife!$C$16,0),IF(F238="","",F238*I238*Tarife!$C$14-IF($C238="Camping",F238*I238*Tarife!$C$16,0))))</f>
        <v/>
      </c>
      <c r="N238" s="21" t="str">
        <f t="shared" si="7"/>
        <v/>
      </c>
    </row>
    <row r="239" spans="2:14" ht="15" customHeight="1" x14ac:dyDescent="0.25">
      <c r="B239" s="11"/>
      <c r="C239" s="11"/>
      <c r="D239" s="11"/>
      <c r="E239" s="11"/>
      <c r="F239" s="11"/>
      <c r="G239" s="12"/>
      <c r="H239" s="13"/>
      <c r="I239" s="11" t="str">
        <f t="shared" si="6"/>
        <v/>
      </c>
      <c r="J239" s="11"/>
      <c r="K239" s="4"/>
      <c r="L239" s="14" t="str">
        <f>IF(OR($C239="",I239=""),"",IF(OR(J239&lt;&gt;"",K239&lt;&gt;""),N(J239)*I239*VLOOKUP($C239,Tarife!$B$6:$C$10,2,0)+N(K239)*I239*VLOOKUP($C239,Tarife!$B$6:$C$10,2,0)*Tarife!$C$13,IF(F239="","",F239*I239*VLOOKUP($C239,Tarife!$B$6:$C$10,2,0))))</f>
        <v/>
      </c>
      <c r="M239" s="14" t="str">
        <f>IF(OR($C239="",I239=""),"",IF(OR(J239&lt;&gt;"",K239&lt;&gt;""),(N(J239)+N(K239))*I239*Tarife!$C$14-N(K239)*I239*Tarife!$C$15-IF($C239="Camping",(N(J239)+N(K239))*I239*Tarife!$C$16,0),IF(F239="","",F239*I239*Tarife!$C$14-IF($C239="Camping",F239*I239*Tarife!$C$16,0))))</f>
        <v/>
      </c>
      <c r="N239" s="15" t="str">
        <f t="shared" si="7"/>
        <v/>
      </c>
    </row>
    <row r="240" spans="2:14" ht="15" customHeight="1" x14ac:dyDescent="0.25">
      <c r="B240" s="16"/>
      <c r="C240" s="16"/>
      <c r="D240" s="16"/>
      <c r="E240" s="16"/>
      <c r="F240" s="16"/>
      <c r="G240" s="17"/>
      <c r="H240" s="18"/>
      <c r="I240" s="16" t="str">
        <f t="shared" si="6"/>
        <v/>
      </c>
      <c r="J240" s="16"/>
      <c r="K240" s="19"/>
      <c r="L240" s="20" t="str">
        <f>IF(OR($C240="",I240=""),"",IF(OR(J240&lt;&gt;"",K240&lt;&gt;""),N(J240)*I240*VLOOKUP($C240,Tarife!$B$6:$C$10,2,0)+N(K240)*I240*VLOOKUP($C240,Tarife!$B$6:$C$10,2,0)*Tarife!$C$13,IF(F240="","",F240*I240*VLOOKUP($C240,Tarife!$B$6:$C$10,2,0))))</f>
        <v/>
      </c>
      <c r="M240" s="20" t="str">
        <f>IF(OR($C240="",I240=""),"",IF(OR(J240&lt;&gt;"",K240&lt;&gt;""),(N(J240)+N(K240))*I240*Tarife!$C$14-N(K240)*I240*Tarife!$C$15-IF($C240="Camping",(N(J240)+N(K240))*I240*Tarife!$C$16,0),IF(F240="","",F240*I240*Tarife!$C$14-IF($C240="Camping",F240*I240*Tarife!$C$16,0))))</f>
        <v/>
      </c>
      <c r="N240" s="21" t="str">
        <f t="shared" si="7"/>
        <v/>
      </c>
    </row>
    <row r="241" spans="2:14" ht="15" customHeight="1" x14ac:dyDescent="0.25">
      <c r="B241" s="11"/>
      <c r="C241" s="11"/>
      <c r="D241" s="11"/>
      <c r="E241" s="11"/>
      <c r="F241" s="11"/>
      <c r="G241" s="12"/>
      <c r="H241" s="13"/>
      <c r="I241" s="11" t="str">
        <f t="shared" si="6"/>
        <v/>
      </c>
      <c r="J241" s="11"/>
      <c r="K241" s="4"/>
      <c r="L241" s="14" t="str">
        <f>IF(OR($C241="",I241=""),"",IF(OR(J241&lt;&gt;"",K241&lt;&gt;""),N(J241)*I241*VLOOKUP($C241,Tarife!$B$6:$C$10,2,0)+N(K241)*I241*VLOOKUP($C241,Tarife!$B$6:$C$10,2,0)*Tarife!$C$13,IF(F241="","",F241*I241*VLOOKUP($C241,Tarife!$B$6:$C$10,2,0))))</f>
        <v/>
      </c>
      <c r="M241" s="14" t="str">
        <f>IF(OR($C241="",I241=""),"",IF(OR(J241&lt;&gt;"",K241&lt;&gt;""),(N(J241)+N(K241))*I241*Tarife!$C$14-N(K241)*I241*Tarife!$C$15-IF($C241="Camping",(N(J241)+N(K241))*I241*Tarife!$C$16,0),IF(F241="","",F241*I241*Tarife!$C$14-IF($C241="Camping",F241*I241*Tarife!$C$16,0))))</f>
        <v/>
      </c>
      <c r="N241" s="15" t="str">
        <f t="shared" si="7"/>
        <v/>
      </c>
    </row>
    <row r="242" spans="2:14" ht="15" customHeight="1" x14ac:dyDescent="0.25">
      <c r="B242" s="16"/>
      <c r="C242" s="16"/>
      <c r="D242" s="16"/>
      <c r="E242" s="16"/>
      <c r="F242" s="16"/>
      <c r="G242" s="17"/>
      <c r="H242" s="18"/>
      <c r="I242" s="16" t="str">
        <f t="shared" si="6"/>
        <v/>
      </c>
      <c r="J242" s="16"/>
      <c r="K242" s="19"/>
      <c r="L242" s="20" t="str">
        <f>IF(OR($C242="",I242=""),"",IF(OR(J242&lt;&gt;"",K242&lt;&gt;""),N(J242)*I242*VLOOKUP($C242,Tarife!$B$6:$C$10,2,0)+N(K242)*I242*VLOOKUP($C242,Tarife!$B$6:$C$10,2,0)*Tarife!$C$13,IF(F242="","",F242*I242*VLOOKUP($C242,Tarife!$B$6:$C$10,2,0))))</f>
        <v/>
      </c>
      <c r="M242" s="20" t="str">
        <f>IF(OR($C242="",I242=""),"",IF(OR(J242&lt;&gt;"",K242&lt;&gt;""),(N(J242)+N(K242))*I242*Tarife!$C$14-N(K242)*I242*Tarife!$C$15-IF($C242="Camping",(N(J242)+N(K242))*I242*Tarife!$C$16,0),IF(F242="","",F242*I242*Tarife!$C$14-IF($C242="Camping",F242*I242*Tarife!$C$16,0))))</f>
        <v/>
      </c>
      <c r="N242" s="21" t="str">
        <f t="shared" si="7"/>
        <v/>
      </c>
    </row>
    <row r="243" spans="2:14" ht="15" customHeight="1" x14ac:dyDescent="0.25">
      <c r="B243" s="11"/>
      <c r="C243" s="11"/>
      <c r="D243" s="11"/>
      <c r="E243" s="11"/>
      <c r="F243" s="11"/>
      <c r="G243" s="12"/>
      <c r="H243" s="13"/>
      <c r="I243" s="11" t="str">
        <f t="shared" si="6"/>
        <v/>
      </c>
      <c r="J243" s="11"/>
      <c r="K243" s="4"/>
      <c r="L243" s="14" t="str">
        <f>IF(OR($C243="",I243=""),"",IF(OR(J243&lt;&gt;"",K243&lt;&gt;""),N(J243)*I243*VLOOKUP($C243,Tarife!$B$6:$C$10,2,0)+N(K243)*I243*VLOOKUP($C243,Tarife!$B$6:$C$10,2,0)*Tarife!$C$13,IF(F243="","",F243*I243*VLOOKUP($C243,Tarife!$B$6:$C$10,2,0))))</f>
        <v/>
      </c>
      <c r="M243" s="14" t="str">
        <f>IF(OR($C243="",I243=""),"",IF(OR(J243&lt;&gt;"",K243&lt;&gt;""),(N(J243)+N(K243))*I243*Tarife!$C$14-N(K243)*I243*Tarife!$C$15-IF($C243="Camping",(N(J243)+N(K243))*I243*Tarife!$C$16,0),IF(F243="","",F243*I243*Tarife!$C$14-IF($C243="Camping",F243*I243*Tarife!$C$16,0))))</f>
        <v/>
      </c>
      <c r="N243" s="15" t="str">
        <f t="shared" si="7"/>
        <v/>
      </c>
    </row>
    <row r="244" spans="2:14" ht="15" customHeight="1" x14ac:dyDescent="0.25">
      <c r="B244" s="16"/>
      <c r="C244" s="16"/>
      <c r="D244" s="16"/>
      <c r="E244" s="16"/>
      <c r="F244" s="16"/>
      <c r="G244" s="17"/>
      <c r="H244" s="18"/>
      <c r="I244" s="16" t="str">
        <f t="shared" si="6"/>
        <v/>
      </c>
      <c r="J244" s="16"/>
      <c r="K244" s="19"/>
      <c r="L244" s="20" t="str">
        <f>IF(OR($C244="",I244=""),"",IF(OR(J244&lt;&gt;"",K244&lt;&gt;""),N(J244)*I244*VLOOKUP($C244,Tarife!$B$6:$C$10,2,0)+N(K244)*I244*VLOOKUP($C244,Tarife!$B$6:$C$10,2,0)*Tarife!$C$13,IF(F244="","",F244*I244*VLOOKUP($C244,Tarife!$B$6:$C$10,2,0))))</f>
        <v/>
      </c>
      <c r="M244" s="20" t="str">
        <f>IF(OR($C244="",I244=""),"",IF(OR(J244&lt;&gt;"",K244&lt;&gt;""),(N(J244)+N(K244))*I244*Tarife!$C$14-N(K244)*I244*Tarife!$C$15-IF($C244="Camping",(N(J244)+N(K244))*I244*Tarife!$C$16,0),IF(F244="","",F244*I244*Tarife!$C$14-IF($C244="Camping",F244*I244*Tarife!$C$16,0))))</f>
        <v/>
      </c>
      <c r="N244" s="21" t="str">
        <f t="shared" si="7"/>
        <v/>
      </c>
    </row>
    <row r="245" spans="2:14" ht="15" customHeight="1" x14ac:dyDescent="0.25">
      <c r="B245" s="11"/>
      <c r="C245" s="11"/>
      <c r="D245" s="11"/>
      <c r="E245" s="11"/>
      <c r="F245" s="11"/>
      <c r="G245" s="12"/>
      <c r="H245" s="13"/>
      <c r="I245" s="11" t="str">
        <f t="shared" si="6"/>
        <v/>
      </c>
      <c r="J245" s="11"/>
      <c r="K245" s="4"/>
      <c r="L245" s="14" t="str">
        <f>IF(OR($C245="",I245=""),"",IF(OR(J245&lt;&gt;"",K245&lt;&gt;""),N(J245)*I245*VLOOKUP($C245,Tarife!$B$6:$C$10,2,0)+N(K245)*I245*VLOOKUP($C245,Tarife!$B$6:$C$10,2,0)*Tarife!$C$13,IF(F245="","",F245*I245*VLOOKUP($C245,Tarife!$B$6:$C$10,2,0))))</f>
        <v/>
      </c>
      <c r="M245" s="14" t="str">
        <f>IF(OR($C245="",I245=""),"",IF(OR(J245&lt;&gt;"",K245&lt;&gt;""),(N(J245)+N(K245))*I245*Tarife!$C$14-N(K245)*I245*Tarife!$C$15-IF($C245="Camping",(N(J245)+N(K245))*I245*Tarife!$C$16,0),IF(F245="","",F245*I245*Tarife!$C$14-IF($C245="Camping",F245*I245*Tarife!$C$16,0))))</f>
        <v/>
      </c>
      <c r="N245" s="15" t="str">
        <f t="shared" si="7"/>
        <v/>
      </c>
    </row>
    <row r="246" spans="2:14" ht="15" customHeight="1" x14ac:dyDescent="0.25">
      <c r="B246" s="16"/>
      <c r="C246" s="16"/>
      <c r="D246" s="16"/>
      <c r="E246" s="16"/>
      <c r="F246" s="16"/>
      <c r="G246" s="17"/>
      <c r="H246" s="18"/>
      <c r="I246" s="16" t="str">
        <f t="shared" si="6"/>
        <v/>
      </c>
      <c r="J246" s="16"/>
      <c r="K246" s="19"/>
      <c r="L246" s="20" t="str">
        <f>IF(OR($C246="",I246=""),"",IF(OR(J246&lt;&gt;"",K246&lt;&gt;""),N(J246)*I246*VLOOKUP($C246,Tarife!$B$6:$C$10,2,0)+N(K246)*I246*VLOOKUP($C246,Tarife!$B$6:$C$10,2,0)*Tarife!$C$13,IF(F246="","",F246*I246*VLOOKUP($C246,Tarife!$B$6:$C$10,2,0))))</f>
        <v/>
      </c>
      <c r="M246" s="20" t="str">
        <f>IF(OR($C246="",I246=""),"",IF(OR(J246&lt;&gt;"",K246&lt;&gt;""),(N(J246)+N(K246))*I246*Tarife!$C$14-N(K246)*I246*Tarife!$C$15-IF($C246="Camping",(N(J246)+N(K246))*I246*Tarife!$C$16,0),IF(F246="","",F246*I246*Tarife!$C$14-IF($C246="Camping",F246*I246*Tarife!$C$16,0))))</f>
        <v/>
      </c>
      <c r="N246" s="21" t="str">
        <f t="shared" si="7"/>
        <v/>
      </c>
    </row>
    <row r="247" spans="2:14" ht="15" customHeight="1" x14ac:dyDescent="0.25">
      <c r="B247" s="11"/>
      <c r="C247" s="11"/>
      <c r="D247" s="11"/>
      <c r="E247" s="11"/>
      <c r="F247" s="11"/>
      <c r="G247" s="12"/>
      <c r="H247" s="13"/>
      <c r="I247" s="11" t="str">
        <f t="shared" si="6"/>
        <v/>
      </c>
      <c r="J247" s="11"/>
      <c r="K247" s="4"/>
      <c r="L247" s="14" t="str">
        <f>IF(OR($C247="",I247=""),"",IF(OR(J247&lt;&gt;"",K247&lt;&gt;""),N(J247)*I247*VLOOKUP($C247,Tarife!$B$6:$C$10,2,0)+N(K247)*I247*VLOOKUP($C247,Tarife!$B$6:$C$10,2,0)*Tarife!$C$13,IF(F247="","",F247*I247*VLOOKUP($C247,Tarife!$B$6:$C$10,2,0))))</f>
        <v/>
      </c>
      <c r="M247" s="14" t="str">
        <f>IF(OR($C247="",I247=""),"",IF(OR(J247&lt;&gt;"",K247&lt;&gt;""),(N(J247)+N(K247))*I247*Tarife!$C$14-N(K247)*I247*Tarife!$C$15-IF($C247="Camping",(N(J247)+N(K247))*I247*Tarife!$C$16,0),IF(F247="","",F247*I247*Tarife!$C$14-IF($C247="Camping",F247*I247*Tarife!$C$16,0))))</f>
        <v/>
      </c>
      <c r="N247" s="15" t="str">
        <f t="shared" si="7"/>
        <v/>
      </c>
    </row>
    <row r="248" spans="2:14" ht="15" customHeight="1" x14ac:dyDescent="0.25">
      <c r="B248" s="16"/>
      <c r="C248" s="16"/>
      <c r="D248" s="16"/>
      <c r="E248" s="16"/>
      <c r="F248" s="16"/>
      <c r="G248" s="17"/>
      <c r="H248" s="18"/>
      <c r="I248" s="16" t="str">
        <f t="shared" si="6"/>
        <v/>
      </c>
      <c r="J248" s="16"/>
      <c r="K248" s="19"/>
      <c r="L248" s="20" t="str">
        <f>IF(OR($C248="",I248=""),"",IF(OR(J248&lt;&gt;"",K248&lt;&gt;""),N(J248)*I248*VLOOKUP($C248,Tarife!$B$6:$C$10,2,0)+N(K248)*I248*VLOOKUP($C248,Tarife!$B$6:$C$10,2,0)*Tarife!$C$13,IF(F248="","",F248*I248*VLOOKUP($C248,Tarife!$B$6:$C$10,2,0))))</f>
        <v/>
      </c>
      <c r="M248" s="20" t="str">
        <f>IF(OR($C248="",I248=""),"",IF(OR(J248&lt;&gt;"",K248&lt;&gt;""),(N(J248)+N(K248))*I248*Tarife!$C$14-N(K248)*I248*Tarife!$C$15-IF($C248="Camping",(N(J248)+N(K248))*I248*Tarife!$C$16,0),IF(F248="","",F248*I248*Tarife!$C$14-IF($C248="Camping",F248*I248*Tarife!$C$16,0))))</f>
        <v/>
      </c>
      <c r="N248" s="21" t="str">
        <f t="shared" si="7"/>
        <v/>
      </c>
    </row>
    <row r="249" spans="2:14" ht="15" customHeight="1" x14ac:dyDescent="0.25">
      <c r="B249" s="11"/>
      <c r="C249" s="11"/>
      <c r="D249" s="11"/>
      <c r="E249" s="11"/>
      <c r="F249" s="11"/>
      <c r="G249" s="12"/>
      <c r="H249" s="13"/>
      <c r="I249" s="11" t="str">
        <f t="shared" si="6"/>
        <v/>
      </c>
      <c r="J249" s="11"/>
      <c r="K249" s="4"/>
      <c r="L249" s="14" t="str">
        <f>IF(OR($C249="",I249=""),"",IF(OR(J249&lt;&gt;"",K249&lt;&gt;""),N(J249)*I249*VLOOKUP($C249,Tarife!$B$6:$C$10,2,0)+N(K249)*I249*VLOOKUP($C249,Tarife!$B$6:$C$10,2,0)*Tarife!$C$13,IF(F249="","",F249*I249*VLOOKUP($C249,Tarife!$B$6:$C$10,2,0))))</f>
        <v/>
      </c>
      <c r="M249" s="14" t="str">
        <f>IF(OR($C249="",I249=""),"",IF(OR(J249&lt;&gt;"",K249&lt;&gt;""),(N(J249)+N(K249))*I249*Tarife!$C$14-N(K249)*I249*Tarife!$C$15-IF($C249="Camping",(N(J249)+N(K249))*I249*Tarife!$C$16,0),IF(F249="","",F249*I249*Tarife!$C$14-IF($C249="Camping",F249*I249*Tarife!$C$16,0))))</f>
        <v/>
      </c>
      <c r="N249" s="15" t="str">
        <f t="shared" si="7"/>
        <v/>
      </c>
    </row>
    <row r="250" spans="2:14" ht="15" customHeight="1" x14ac:dyDescent="0.25">
      <c r="B250" s="16"/>
      <c r="C250" s="16"/>
      <c r="D250" s="16"/>
      <c r="E250" s="16"/>
      <c r="F250" s="16"/>
      <c r="G250" s="17"/>
      <c r="H250" s="18"/>
      <c r="I250" s="16" t="str">
        <f t="shared" si="6"/>
        <v/>
      </c>
      <c r="J250" s="16"/>
      <c r="K250" s="19"/>
      <c r="L250" s="20" t="str">
        <f>IF(OR($C250="",I250=""),"",IF(OR(J250&lt;&gt;"",K250&lt;&gt;""),N(J250)*I250*VLOOKUP($C250,Tarife!$B$6:$C$10,2,0)+N(K250)*I250*VLOOKUP($C250,Tarife!$B$6:$C$10,2,0)*Tarife!$C$13,IF(F250="","",F250*I250*VLOOKUP($C250,Tarife!$B$6:$C$10,2,0))))</f>
        <v/>
      </c>
      <c r="M250" s="20" t="str">
        <f>IF(OR($C250="",I250=""),"",IF(OR(J250&lt;&gt;"",K250&lt;&gt;""),(N(J250)+N(K250))*I250*Tarife!$C$14-N(K250)*I250*Tarife!$C$15-IF($C250="Camping",(N(J250)+N(K250))*I250*Tarife!$C$16,0),IF(F250="","",F250*I250*Tarife!$C$14-IF($C250="Camping",F250*I250*Tarife!$C$16,0))))</f>
        <v/>
      </c>
      <c r="N250" s="21" t="str">
        <f t="shared" si="7"/>
        <v/>
      </c>
    </row>
    <row r="251" spans="2:14" ht="15" customHeight="1" x14ac:dyDescent="0.25">
      <c r="B251" s="11"/>
      <c r="C251" s="11"/>
      <c r="D251" s="11"/>
      <c r="E251" s="11"/>
      <c r="F251" s="11"/>
      <c r="G251" s="12"/>
      <c r="H251" s="13"/>
      <c r="I251" s="11" t="str">
        <f t="shared" si="6"/>
        <v/>
      </c>
      <c r="J251" s="11"/>
      <c r="K251" s="4"/>
      <c r="L251" s="14" t="str">
        <f>IF(OR($C251="",I251=""),"",IF(OR(J251&lt;&gt;"",K251&lt;&gt;""),N(J251)*I251*VLOOKUP($C251,Tarife!$B$6:$C$10,2,0)+N(K251)*I251*VLOOKUP($C251,Tarife!$B$6:$C$10,2,0)*Tarife!$C$13,IF(F251="","",F251*I251*VLOOKUP($C251,Tarife!$B$6:$C$10,2,0))))</f>
        <v/>
      </c>
      <c r="M251" s="14" t="str">
        <f>IF(OR($C251="",I251=""),"",IF(OR(J251&lt;&gt;"",K251&lt;&gt;""),(N(J251)+N(K251))*I251*Tarife!$C$14-N(K251)*I251*Tarife!$C$15-IF($C251="Camping",(N(J251)+N(K251))*I251*Tarife!$C$16,0),IF(F251="","",F251*I251*Tarife!$C$14-IF($C251="Camping",F251*I251*Tarife!$C$16,0))))</f>
        <v/>
      </c>
      <c r="N251" s="15" t="str">
        <f t="shared" si="7"/>
        <v/>
      </c>
    </row>
    <row r="252" spans="2:14" ht="15" customHeight="1" x14ac:dyDescent="0.25">
      <c r="B252" s="16"/>
      <c r="C252" s="16"/>
      <c r="D252" s="16"/>
      <c r="E252" s="16"/>
      <c r="F252" s="16"/>
      <c r="G252" s="17"/>
      <c r="H252" s="18"/>
      <c r="I252" s="16" t="str">
        <f t="shared" si="6"/>
        <v/>
      </c>
      <c r="J252" s="16"/>
      <c r="K252" s="19"/>
      <c r="L252" s="20" t="str">
        <f>IF(OR($C252="",I252=""),"",IF(OR(J252&lt;&gt;"",K252&lt;&gt;""),N(J252)*I252*VLOOKUP($C252,Tarife!$B$6:$C$10,2,0)+N(K252)*I252*VLOOKUP($C252,Tarife!$B$6:$C$10,2,0)*Tarife!$C$13,IF(F252="","",F252*I252*VLOOKUP($C252,Tarife!$B$6:$C$10,2,0))))</f>
        <v/>
      </c>
      <c r="M252" s="20" t="str">
        <f>IF(OR($C252="",I252=""),"",IF(OR(J252&lt;&gt;"",K252&lt;&gt;""),(N(J252)+N(K252))*I252*Tarife!$C$14-N(K252)*I252*Tarife!$C$15-IF($C252="Camping",(N(J252)+N(K252))*I252*Tarife!$C$16,0),IF(F252="","",F252*I252*Tarife!$C$14-IF($C252="Camping",F252*I252*Tarife!$C$16,0))))</f>
        <v/>
      </c>
      <c r="N252" s="21" t="str">
        <f t="shared" si="7"/>
        <v/>
      </c>
    </row>
    <row r="253" spans="2:14" ht="15" customHeight="1" x14ac:dyDescent="0.25">
      <c r="B253" s="11"/>
      <c r="C253" s="11"/>
      <c r="D253" s="11"/>
      <c r="E253" s="11"/>
      <c r="F253" s="11"/>
      <c r="G253" s="12"/>
      <c r="H253" s="13"/>
      <c r="I253" s="11" t="str">
        <f t="shared" si="6"/>
        <v/>
      </c>
      <c r="J253" s="11"/>
      <c r="K253" s="4"/>
      <c r="L253" s="14" t="str">
        <f>IF(OR($C253="",I253=""),"",IF(OR(J253&lt;&gt;"",K253&lt;&gt;""),N(J253)*I253*VLOOKUP($C253,Tarife!$B$6:$C$10,2,0)+N(K253)*I253*VLOOKUP($C253,Tarife!$B$6:$C$10,2,0)*Tarife!$C$13,IF(F253="","",F253*I253*VLOOKUP($C253,Tarife!$B$6:$C$10,2,0))))</f>
        <v/>
      </c>
      <c r="M253" s="14" t="str">
        <f>IF(OR($C253="",I253=""),"",IF(OR(J253&lt;&gt;"",K253&lt;&gt;""),(N(J253)+N(K253))*I253*Tarife!$C$14-N(K253)*I253*Tarife!$C$15-IF($C253="Camping",(N(J253)+N(K253))*I253*Tarife!$C$16,0),IF(F253="","",F253*I253*Tarife!$C$14-IF($C253="Camping",F253*I253*Tarife!$C$16,0))))</f>
        <v/>
      </c>
      <c r="N253" s="15" t="str">
        <f t="shared" si="7"/>
        <v/>
      </c>
    </row>
    <row r="254" spans="2:14" ht="15" customHeight="1" x14ac:dyDescent="0.25">
      <c r="B254" s="16"/>
      <c r="C254" s="16"/>
      <c r="D254" s="16"/>
      <c r="E254" s="16"/>
      <c r="F254" s="16"/>
      <c r="G254" s="17"/>
      <c r="H254" s="18"/>
      <c r="I254" s="16" t="str">
        <f t="shared" si="6"/>
        <v/>
      </c>
      <c r="J254" s="16"/>
      <c r="K254" s="19"/>
      <c r="L254" s="20" t="str">
        <f>IF(OR($C254="",I254=""),"",IF(OR(J254&lt;&gt;"",K254&lt;&gt;""),N(J254)*I254*VLOOKUP($C254,Tarife!$B$6:$C$10,2,0)+N(K254)*I254*VLOOKUP($C254,Tarife!$B$6:$C$10,2,0)*Tarife!$C$13,IF(F254="","",F254*I254*VLOOKUP($C254,Tarife!$B$6:$C$10,2,0))))</f>
        <v/>
      </c>
      <c r="M254" s="20" t="str">
        <f>IF(OR($C254="",I254=""),"",IF(OR(J254&lt;&gt;"",K254&lt;&gt;""),(N(J254)+N(K254))*I254*Tarife!$C$14-N(K254)*I254*Tarife!$C$15-IF($C254="Camping",(N(J254)+N(K254))*I254*Tarife!$C$16,0),IF(F254="","",F254*I254*Tarife!$C$14-IF($C254="Camping",F254*I254*Tarife!$C$16,0))))</f>
        <v/>
      </c>
      <c r="N254" s="21" t="str">
        <f t="shared" si="7"/>
        <v/>
      </c>
    </row>
    <row r="255" spans="2:14" ht="15" customHeight="1" x14ac:dyDescent="0.25">
      <c r="B255" s="11"/>
      <c r="C255" s="11"/>
      <c r="D255" s="11"/>
      <c r="E255" s="11"/>
      <c r="F255" s="11"/>
      <c r="G255" s="12"/>
      <c r="H255" s="13"/>
      <c r="I255" s="11" t="str">
        <f t="shared" si="6"/>
        <v/>
      </c>
      <c r="J255" s="11"/>
      <c r="K255" s="4"/>
      <c r="L255" s="14" t="str">
        <f>IF(OR($C255="",I255=""),"",IF(OR(J255&lt;&gt;"",K255&lt;&gt;""),N(J255)*I255*VLOOKUP($C255,Tarife!$B$6:$C$10,2,0)+N(K255)*I255*VLOOKUP($C255,Tarife!$B$6:$C$10,2,0)*Tarife!$C$13,IF(F255="","",F255*I255*VLOOKUP($C255,Tarife!$B$6:$C$10,2,0))))</f>
        <v/>
      </c>
      <c r="M255" s="14" t="str">
        <f>IF(OR($C255="",I255=""),"",IF(OR(J255&lt;&gt;"",K255&lt;&gt;""),(N(J255)+N(K255))*I255*Tarife!$C$14-N(K255)*I255*Tarife!$C$15-IF($C255="Camping",(N(J255)+N(K255))*I255*Tarife!$C$16,0),IF(F255="","",F255*I255*Tarife!$C$14-IF($C255="Camping",F255*I255*Tarife!$C$16,0))))</f>
        <v/>
      </c>
      <c r="N255" s="15" t="str">
        <f t="shared" si="7"/>
        <v/>
      </c>
    </row>
    <row r="256" spans="2:14" ht="15" customHeight="1" x14ac:dyDescent="0.25">
      <c r="B256" s="16"/>
      <c r="C256" s="16"/>
      <c r="D256" s="16"/>
      <c r="E256" s="16"/>
      <c r="F256" s="16"/>
      <c r="G256" s="17"/>
      <c r="H256" s="18"/>
      <c r="I256" s="16" t="str">
        <f t="shared" si="6"/>
        <v/>
      </c>
      <c r="J256" s="16"/>
      <c r="K256" s="19"/>
      <c r="L256" s="20" t="str">
        <f>IF(OR($C256="",I256=""),"",IF(OR(J256&lt;&gt;"",K256&lt;&gt;""),N(J256)*I256*VLOOKUP($C256,Tarife!$B$6:$C$10,2,0)+N(K256)*I256*VLOOKUP($C256,Tarife!$B$6:$C$10,2,0)*Tarife!$C$13,IF(F256="","",F256*I256*VLOOKUP($C256,Tarife!$B$6:$C$10,2,0))))</f>
        <v/>
      </c>
      <c r="M256" s="20" t="str">
        <f>IF(OR($C256="",I256=""),"",IF(OR(J256&lt;&gt;"",K256&lt;&gt;""),(N(J256)+N(K256))*I256*Tarife!$C$14-N(K256)*I256*Tarife!$C$15-IF($C256="Camping",(N(J256)+N(K256))*I256*Tarife!$C$16,0),IF(F256="","",F256*I256*Tarife!$C$14-IF($C256="Camping",F256*I256*Tarife!$C$16,0))))</f>
        <v/>
      </c>
      <c r="N256" s="21" t="str">
        <f t="shared" si="7"/>
        <v/>
      </c>
    </row>
    <row r="257" spans="2:14" ht="15" customHeight="1" x14ac:dyDescent="0.25">
      <c r="B257" s="11"/>
      <c r="C257" s="11"/>
      <c r="D257" s="11"/>
      <c r="E257" s="11"/>
      <c r="F257" s="11"/>
      <c r="G257" s="12"/>
      <c r="H257" s="13"/>
      <c r="I257" s="11" t="str">
        <f t="shared" si="6"/>
        <v/>
      </c>
      <c r="J257" s="11"/>
      <c r="K257" s="4"/>
      <c r="L257" s="14" t="str">
        <f>IF(OR($C257="",I257=""),"",IF(OR(J257&lt;&gt;"",K257&lt;&gt;""),N(J257)*I257*VLOOKUP($C257,Tarife!$B$6:$C$10,2,0)+N(K257)*I257*VLOOKUP($C257,Tarife!$B$6:$C$10,2,0)*Tarife!$C$13,IF(F257="","",F257*I257*VLOOKUP($C257,Tarife!$B$6:$C$10,2,0))))</f>
        <v/>
      </c>
      <c r="M257" s="14" t="str">
        <f>IF(OR($C257="",I257=""),"",IF(OR(J257&lt;&gt;"",K257&lt;&gt;""),(N(J257)+N(K257))*I257*Tarife!$C$14-N(K257)*I257*Tarife!$C$15-IF($C257="Camping",(N(J257)+N(K257))*I257*Tarife!$C$16,0),IF(F257="","",F257*I257*Tarife!$C$14-IF($C257="Camping",F257*I257*Tarife!$C$16,0))))</f>
        <v/>
      </c>
      <c r="N257" s="15" t="str">
        <f t="shared" si="7"/>
        <v/>
      </c>
    </row>
    <row r="258" spans="2:14" ht="15" customHeight="1" x14ac:dyDescent="0.25">
      <c r="B258" s="16"/>
      <c r="C258" s="16"/>
      <c r="D258" s="16"/>
      <c r="E258" s="16"/>
      <c r="F258" s="16"/>
      <c r="G258" s="17"/>
      <c r="H258" s="18"/>
      <c r="I258" s="16" t="str">
        <f t="shared" si="6"/>
        <v/>
      </c>
      <c r="J258" s="16"/>
      <c r="K258" s="19"/>
      <c r="L258" s="20" t="str">
        <f>IF(OR($C258="",I258=""),"",IF(OR(J258&lt;&gt;"",K258&lt;&gt;""),N(J258)*I258*VLOOKUP($C258,Tarife!$B$6:$C$10,2,0)+N(K258)*I258*VLOOKUP($C258,Tarife!$B$6:$C$10,2,0)*Tarife!$C$13,IF(F258="","",F258*I258*VLOOKUP($C258,Tarife!$B$6:$C$10,2,0))))</f>
        <v/>
      </c>
      <c r="M258" s="20" t="str">
        <f>IF(OR($C258="",I258=""),"",IF(OR(J258&lt;&gt;"",K258&lt;&gt;""),(N(J258)+N(K258))*I258*Tarife!$C$14-N(K258)*I258*Tarife!$C$15-IF($C258="Camping",(N(J258)+N(K258))*I258*Tarife!$C$16,0),IF(F258="","",F258*I258*Tarife!$C$14-IF($C258="Camping",F258*I258*Tarife!$C$16,0))))</f>
        <v/>
      </c>
      <c r="N258" s="21" t="str">
        <f t="shared" si="7"/>
        <v/>
      </c>
    </row>
    <row r="259" spans="2:14" ht="15" customHeight="1" x14ac:dyDescent="0.25">
      <c r="B259" s="11"/>
      <c r="C259" s="11"/>
      <c r="D259" s="11"/>
      <c r="E259" s="11"/>
      <c r="F259" s="11"/>
      <c r="G259" s="12"/>
      <c r="H259" s="13"/>
      <c r="I259" s="11" t="str">
        <f t="shared" si="6"/>
        <v/>
      </c>
      <c r="J259" s="11"/>
      <c r="K259" s="4"/>
      <c r="L259" s="14" t="str">
        <f>IF(OR($C259="",I259=""),"",IF(OR(J259&lt;&gt;"",K259&lt;&gt;""),N(J259)*I259*VLOOKUP($C259,Tarife!$B$6:$C$10,2,0)+N(K259)*I259*VLOOKUP($C259,Tarife!$B$6:$C$10,2,0)*Tarife!$C$13,IF(F259="","",F259*I259*VLOOKUP($C259,Tarife!$B$6:$C$10,2,0))))</f>
        <v/>
      </c>
      <c r="M259" s="14" t="str">
        <f>IF(OR($C259="",I259=""),"",IF(OR(J259&lt;&gt;"",K259&lt;&gt;""),(N(J259)+N(K259))*I259*Tarife!$C$14-N(K259)*I259*Tarife!$C$15-IF($C259="Camping",(N(J259)+N(K259))*I259*Tarife!$C$16,0),IF(F259="","",F259*I259*Tarife!$C$14-IF($C259="Camping",F259*I259*Tarife!$C$16,0))))</f>
        <v/>
      </c>
      <c r="N259" s="15" t="str">
        <f t="shared" si="7"/>
        <v/>
      </c>
    </row>
    <row r="260" spans="2:14" ht="15" customHeight="1" x14ac:dyDescent="0.25">
      <c r="B260" s="16"/>
      <c r="C260" s="16"/>
      <c r="D260" s="16"/>
      <c r="E260" s="16"/>
      <c r="F260" s="16"/>
      <c r="G260" s="17"/>
      <c r="H260" s="18"/>
      <c r="I260" s="16" t="str">
        <f t="shared" si="6"/>
        <v/>
      </c>
      <c r="J260" s="16"/>
      <c r="K260" s="19"/>
      <c r="L260" s="20" t="str">
        <f>IF(OR($C260="",I260=""),"",IF(OR(J260&lt;&gt;"",K260&lt;&gt;""),N(J260)*I260*VLOOKUP($C260,Tarife!$B$6:$C$10,2,0)+N(K260)*I260*VLOOKUP($C260,Tarife!$B$6:$C$10,2,0)*Tarife!$C$13,IF(F260="","",F260*I260*VLOOKUP($C260,Tarife!$B$6:$C$10,2,0))))</f>
        <v/>
      </c>
      <c r="M260" s="20" t="str">
        <f>IF(OR($C260="",I260=""),"",IF(OR(J260&lt;&gt;"",K260&lt;&gt;""),(N(J260)+N(K260))*I260*Tarife!$C$14-N(K260)*I260*Tarife!$C$15-IF($C260="Camping",(N(J260)+N(K260))*I260*Tarife!$C$16,0),IF(F260="","",F260*I260*Tarife!$C$14-IF($C260="Camping",F260*I260*Tarife!$C$16,0))))</f>
        <v/>
      </c>
      <c r="N260" s="21" t="str">
        <f t="shared" si="7"/>
        <v/>
      </c>
    </row>
    <row r="261" spans="2:14" ht="15" customHeight="1" x14ac:dyDescent="0.25">
      <c r="B261" s="11"/>
      <c r="C261" s="11"/>
      <c r="D261" s="11"/>
      <c r="E261" s="11"/>
      <c r="F261" s="11"/>
      <c r="G261" s="12"/>
      <c r="H261" s="13"/>
      <c r="I261" s="11" t="str">
        <f t="shared" ref="I261:I324" si="8">IF(OR(G261="",H261=""),"",H261-G261)</f>
        <v/>
      </c>
      <c r="J261" s="11"/>
      <c r="K261" s="4"/>
      <c r="L261" s="14" t="str">
        <f>IF(OR($C261="",I261=""),"",IF(OR(J261&lt;&gt;"",K261&lt;&gt;""),N(J261)*I261*VLOOKUP($C261,Tarife!$B$6:$C$10,2,0)+N(K261)*I261*VLOOKUP($C261,Tarife!$B$6:$C$10,2,0)*Tarife!$C$13,IF(F261="","",F261*I261*VLOOKUP($C261,Tarife!$B$6:$C$10,2,0))))</f>
        <v/>
      </c>
      <c r="M261" s="14" t="str">
        <f>IF(OR($C261="",I261=""),"",IF(OR(J261&lt;&gt;"",K261&lt;&gt;""),(N(J261)+N(K261))*I261*Tarife!$C$14-N(K261)*I261*Tarife!$C$15-IF($C261="Camping",(N(J261)+N(K261))*I261*Tarife!$C$16,0),IF(F261="","",F261*I261*Tarife!$C$14-IF($C261="Camping",F261*I261*Tarife!$C$16,0))))</f>
        <v/>
      </c>
      <c r="N261" s="15" t="str">
        <f t="shared" ref="N261:N324" si="9">IF(OR(L261="",M261=""),"",L261+M261)</f>
        <v/>
      </c>
    </row>
    <row r="262" spans="2:14" ht="15" customHeight="1" x14ac:dyDescent="0.25">
      <c r="B262" s="16"/>
      <c r="C262" s="16"/>
      <c r="D262" s="16"/>
      <c r="E262" s="16"/>
      <c r="F262" s="16"/>
      <c r="G262" s="17"/>
      <c r="H262" s="18"/>
      <c r="I262" s="16" t="str">
        <f t="shared" si="8"/>
        <v/>
      </c>
      <c r="J262" s="16"/>
      <c r="K262" s="19"/>
      <c r="L262" s="20" t="str">
        <f>IF(OR($C262="",I262=""),"",IF(OR(J262&lt;&gt;"",K262&lt;&gt;""),N(J262)*I262*VLOOKUP($C262,Tarife!$B$6:$C$10,2,0)+N(K262)*I262*VLOOKUP($C262,Tarife!$B$6:$C$10,2,0)*Tarife!$C$13,IF(F262="","",F262*I262*VLOOKUP($C262,Tarife!$B$6:$C$10,2,0))))</f>
        <v/>
      </c>
      <c r="M262" s="20" t="str">
        <f>IF(OR($C262="",I262=""),"",IF(OR(J262&lt;&gt;"",K262&lt;&gt;""),(N(J262)+N(K262))*I262*Tarife!$C$14-N(K262)*I262*Tarife!$C$15-IF($C262="Camping",(N(J262)+N(K262))*I262*Tarife!$C$16,0),IF(F262="","",F262*I262*Tarife!$C$14-IF($C262="Camping",F262*I262*Tarife!$C$16,0))))</f>
        <v/>
      </c>
      <c r="N262" s="21" t="str">
        <f t="shared" si="9"/>
        <v/>
      </c>
    </row>
    <row r="263" spans="2:14" ht="15" customHeight="1" x14ac:dyDescent="0.25">
      <c r="B263" s="11"/>
      <c r="C263" s="11"/>
      <c r="D263" s="11"/>
      <c r="E263" s="11"/>
      <c r="F263" s="11"/>
      <c r="G263" s="12"/>
      <c r="H263" s="13"/>
      <c r="I263" s="11" t="str">
        <f t="shared" si="8"/>
        <v/>
      </c>
      <c r="J263" s="11"/>
      <c r="K263" s="4"/>
      <c r="L263" s="14" t="str">
        <f>IF(OR($C263="",I263=""),"",IF(OR(J263&lt;&gt;"",K263&lt;&gt;""),N(J263)*I263*VLOOKUP($C263,Tarife!$B$6:$C$10,2,0)+N(K263)*I263*VLOOKUP($C263,Tarife!$B$6:$C$10,2,0)*Tarife!$C$13,IF(F263="","",F263*I263*VLOOKUP($C263,Tarife!$B$6:$C$10,2,0))))</f>
        <v/>
      </c>
      <c r="M263" s="14" t="str">
        <f>IF(OR($C263="",I263=""),"",IF(OR(J263&lt;&gt;"",K263&lt;&gt;""),(N(J263)+N(K263))*I263*Tarife!$C$14-N(K263)*I263*Tarife!$C$15-IF($C263="Camping",(N(J263)+N(K263))*I263*Tarife!$C$16,0),IF(F263="","",F263*I263*Tarife!$C$14-IF($C263="Camping",F263*I263*Tarife!$C$16,0))))</f>
        <v/>
      </c>
      <c r="N263" s="15" t="str">
        <f t="shared" si="9"/>
        <v/>
      </c>
    </row>
    <row r="264" spans="2:14" ht="15" customHeight="1" x14ac:dyDescent="0.25">
      <c r="B264" s="16"/>
      <c r="C264" s="16"/>
      <c r="D264" s="16"/>
      <c r="E264" s="16"/>
      <c r="F264" s="16"/>
      <c r="G264" s="17"/>
      <c r="H264" s="18"/>
      <c r="I264" s="16" t="str">
        <f t="shared" si="8"/>
        <v/>
      </c>
      <c r="J264" s="16"/>
      <c r="K264" s="19"/>
      <c r="L264" s="20" t="str">
        <f>IF(OR($C264="",I264=""),"",IF(OR(J264&lt;&gt;"",K264&lt;&gt;""),N(J264)*I264*VLOOKUP($C264,Tarife!$B$6:$C$10,2,0)+N(K264)*I264*VLOOKUP($C264,Tarife!$B$6:$C$10,2,0)*Tarife!$C$13,IF(F264="","",F264*I264*VLOOKUP($C264,Tarife!$B$6:$C$10,2,0))))</f>
        <v/>
      </c>
      <c r="M264" s="20" t="str">
        <f>IF(OR($C264="",I264=""),"",IF(OR(J264&lt;&gt;"",K264&lt;&gt;""),(N(J264)+N(K264))*I264*Tarife!$C$14-N(K264)*I264*Tarife!$C$15-IF($C264="Camping",(N(J264)+N(K264))*I264*Tarife!$C$16,0),IF(F264="","",F264*I264*Tarife!$C$14-IF($C264="Camping",F264*I264*Tarife!$C$16,0))))</f>
        <v/>
      </c>
      <c r="N264" s="21" t="str">
        <f t="shared" si="9"/>
        <v/>
      </c>
    </row>
    <row r="265" spans="2:14" ht="15" customHeight="1" x14ac:dyDescent="0.25">
      <c r="B265" s="11"/>
      <c r="C265" s="11"/>
      <c r="D265" s="11"/>
      <c r="E265" s="11"/>
      <c r="F265" s="11"/>
      <c r="G265" s="12"/>
      <c r="H265" s="13"/>
      <c r="I265" s="11" t="str">
        <f t="shared" si="8"/>
        <v/>
      </c>
      <c r="J265" s="11"/>
      <c r="K265" s="4"/>
      <c r="L265" s="14" t="str">
        <f>IF(OR($C265="",I265=""),"",IF(OR(J265&lt;&gt;"",K265&lt;&gt;""),N(J265)*I265*VLOOKUP($C265,Tarife!$B$6:$C$10,2,0)+N(K265)*I265*VLOOKUP($C265,Tarife!$B$6:$C$10,2,0)*Tarife!$C$13,IF(F265="","",F265*I265*VLOOKUP($C265,Tarife!$B$6:$C$10,2,0))))</f>
        <v/>
      </c>
      <c r="M265" s="14" t="str">
        <f>IF(OR($C265="",I265=""),"",IF(OR(J265&lt;&gt;"",K265&lt;&gt;""),(N(J265)+N(K265))*I265*Tarife!$C$14-N(K265)*I265*Tarife!$C$15-IF($C265="Camping",(N(J265)+N(K265))*I265*Tarife!$C$16,0),IF(F265="","",F265*I265*Tarife!$C$14-IF($C265="Camping",F265*I265*Tarife!$C$16,0))))</f>
        <v/>
      </c>
      <c r="N265" s="15" t="str">
        <f t="shared" si="9"/>
        <v/>
      </c>
    </row>
    <row r="266" spans="2:14" ht="15" customHeight="1" x14ac:dyDescent="0.25">
      <c r="B266" s="16"/>
      <c r="C266" s="16"/>
      <c r="D266" s="16"/>
      <c r="E266" s="16"/>
      <c r="F266" s="16"/>
      <c r="G266" s="17"/>
      <c r="H266" s="18"/>
      <c r="I266" s="16" t="str">
        <f t="shared" si="8"/>
        <v/>
      </c>
      <c r="J266" s="16"/>
      <c r="K266" s="19"/>
      <c r="L266" s="20" t="str">
        <f>IF(OR($C266="",I266=""),"",IF(OR(J266&lt;&gt;"",K266&lt;&gt;""),N(J266)*I266*VLOOKUP($C266,Tarife!$B$6:$C$10,2,0)+N(K266)*I266*VLOOKUP($C266,Tarife!$B$6:$C$10,2,0)*Tarife!$C$13,IF(F266="","",F266*I266*VLOOKUP($C266,Tarife!$B$6:$C$10,2,0))))</f>
        <v/>
      </c>
      <c r="M266" s="20" t="str">
        <f>IF(OR($C266="",I266=""),"",IF(OR(J266&lt;&gt;"",K266&lt;&gt;""),(N(J266)+N(K266))*I266*Tarife!$C$14-N(K266)*I266*Tarife!$C$15-IF($C266="Camping",(N(J266)+N(K266))*I266*Tarife!$C$16,0),IF(F266="","",F266*I266*Tarife!$C$14-IF($C266="Camping",F266*I266*Tarife!$C$16,0))))</f>
        <v/>
      </c>
      <c r="N266" s="21" t="str">
        <f t="shared" si="9"/>
        <v/>
      </c>
    </row>
    <row r="267" spans="2:14" ht="15" customHeight="1" x14ac:dyDescent="0.25">
      <c r="B267" s="11"/>
      <c r="C267" s="11"/>
      <c r="D267" s="11"/>
      <c r="E267" s="11"/>
      <c r="F267" s="11"/>
      <c r="G267" s="12"/>
      <c r="H267" s="13"/>
      <c r="I267" s="11" t="str">
        <f t="shared" si="8"/>
        <v/>
      </c>
      <c r="J267" s="11"/>
      <c r="K267" s="4"/>
      <c r="L267" s="14" t="str">
        <f>IF(OR($C267="",I267=""),"",IF(OR(J267&lt;&gt;"",K267&lt;&gt;""),N(J267)*I267*VLOOKUP($C267,Tarife!$B$6:$C$10,2,0)+N(K267)*I267*VLOOKUP($C267,Tarife!$B$6:$C$10,2,0)*Tarife!$C$13,IF(F267="","",F267*I267*VLOOKUP($C267,Tarife!$B$6:$C$10,2,0))))</f>
        <v/>
      </c>
      <c r="M267" s="14" t="str">
        <f>IF(OR($C267="",I267=""),"",IF(OR(J267&lt;&gt;"",K267&lt;&gt;""),(N(J267)+N(K267))*I267*Tarife!$C$14-N(K267)*I267*Tarife!$C$15-IF($C267="Camping",(N(J267)+N(K267))*I267*Tarife!$C$16,0),IF(F267="","",F267*I267*Tarife!$C$14-IF($C267="Camping",F267*I267*Tarife!$C$16,0))))</f>
        <v/>
      </c>
      <c r="N267" s="15" t="str">
        <f t="shared" si="9"/>
        <v/>
      </c>
    </row>
    <row r="268" spans="2:14" ht="15" customHeight="1" x14ac:dyDescent="0.25">
      <c r="B268" s="16"/>
      <c r="C268" s="16"/>
      <c r="D268" s="16"/>
      <c r="E268" s="16"/>
      <c r="F268" s="16"/>
      <c r="G268" s="17"/>
      <c r="H268" s="18"/>
      <c r="I268" s="16" t="str">
        <f t="shared" si="8"/>
        <v/>
      </c>
      <c r="J268" s="16"/>
      <c r="K268" s="19"/>
      <c r="L268" s="20" t="str">
        <f>IF(OR($C268="",I268=""),"",IF(OR(J268&lt;&gt;"",K268&lt;&gt;""),N(J268)*I268*VLOOKUP($C268,Tarife!$B$6:$C$10,2,0)+N(K268)*I268*VLOOKUP($C268,Tarife!$B$6:$C$10,2,0)*Tarife!$C$13,IF(F268="","",F268*I268*VLOOKUP($C268,Tarife!$B$6:$C$10,2,0))))</f>
        <v/>
      </c>
      <c r="M268" s="20" t="str">
        <f>IF(OR($C268="",I268=""),"",IF(OR(J268&lt;&gt;"",K268&lt;&gt;""),(N(J268)+N(K268))*I268*Tarife!$C$14-N(K268)*I268*Tarife!$C$15-IF($C268="Camping",(N(J268)+N(K268))*I268*Tarife!$C$16,0),IF(F268="","",F268*I268*Tarife!$C$14-IF($C268="Camping",F268*I268*Tarife!$C$16,0))))</f>
        <v/>
      </c>
      <c r="N268" s="21" t="str">
        <f t="shared" si="9"/>
        <v/>
      </c>
    </row>
    <row r="269" spans="2:14" ht="15" customHeight="1" x14ac:dyDescent="0.25">
      <c r="B269" s="11"/>
      <c r="C269" s="11"/>
      <c r="D269" s="11"/>
      <c r="E269" s="11"/>
      <c r="F269" s="11"/>
      <c r="G269" s="12"/>
      <c r="H269" s="13"/>
      <c r="I269" s="11" t="str">
        <f t="shared" si="8"/>
        <v/>
      </c>
      <c r="J269" s="11"/>
      <c r="K269" s="4"/>
      <c r="L269" s="14" t="str">
        <f>IF(OR($C269="",I269=""),"",IF(OR(J269&lt;&gt;"",K269&lt;&gt;""),N(J269)*I269*VLOOKUP($C269,Tarife!$B$6:$C$10,2,0)+N(K269)*I269*VLOOKUP($C269,Tarife!$B$6:$C$10,2,0)*Tarife!$C$13,IF(F269="","",F269*I269*VLOOKUP($C269,Tarife!$B$6:$C$10,2,0))))</f>
        <v/>
      </c>
      <c r="M269" s="14" t="str">
        <f>IF(OR($C269="",I269=""),"",IF(OR(J269&lt;&gt;"",K269&lt;&gt;""),(N(J269)+N(K269))*I269*Tarife!$C$14-N(K269)*I269*Tarife!$C$15-IF($C269="Camping",(N(J269)+N(K269))*I269*Tarife!$C$16,0),IF(F269="","",F269*I269*Tarife!$C$14-IF($C269="Camping",F269*I269*Tarife!$C$16,0))))</f>
        <v/>
      </c>
      <c r="N269" s="15" t="str">
        <f t="shared" si="9"/>
        <v/>
      </c>
    </row>
    <row r="270" spans="2:14" ht="15" customHeight="1" x14ac:dyDescent="0.25">
      <c r="B270" s="16"/>
      <c r="C270" s="16"/>
      <c r="D270" s="16"/>
      <c r="E270" s="16"/>
      <c r="F270" s="16"/>
      <c r="G270" s="17"/>
      <c r="H270" s="18"/>
      <c r="I270" s="16" t="str">
        <f t="shared" si="8"/>
        <v/>
      </c>
      <c r="J270" s="16"/>
      <c r="K270" s="19"/>
      <c r="L270" s="20" t="str">
        <f>IF(OR($C270="",I270=""),"",IF(OR(J270&lt;&gt;"",K270&lt;&gt;""),N(J270)*I270*VLOOKUP($C270,Tarife!$B$6:$C$10,2,0)+N(K270)*I270*VLOOKUP($C270,Tarife!$B$6:$C$10,2,0)*Tarife!$C$13,IF(F270="","",F270*I270*VLOOKUP($C270,Tarife!$B$6:$C$10,2,0))))</f>
        <v/>
      </c>
      <c r="M270" s="20" t="str">
        <f>IF(OR($C270="",I270=""),"",IF(OR(J270&lt;&gt;"",K270&lt;&gt;""),(N(J270)+N(K270))*I270*Tarife!$C$14-N(K270)*I270*Tarife!$C$15-IF($C270="Camping",(N(J270)+N(K270))*I270*Tarife!$C$16,0),IF(F270="","",F270*I270*Tarife!$C$14-IF($C270="Camping",F270*I270*Tarife!$C$16,0))))</f>
        <v/>
      </c>
      <c r="N270" s="21" t="str">
        <f t="shared" si="9"/>
        <v/>
      </c>
    </row>
    <row r="271" spans="2:14" ht="15" customHeight="1" x14ac:dyDescent="0.25">
      <c r="B271" s="11"/>
      <c r="C271" s="11"/>
      <c r="D271" s="11"/>
      <c r="E271" s="11"/>
      <c r="F271" s="11"/>
      <c r="G271" s="12"/>
      <c r="H271" s="13"/>
      <c r="I271" s="11" t="str">
        <f t="shared" si="8"/>
        <v/>
      </c>
      <c r="J271" s="11"/>
      <c r="K271" s="4"/>
      <c r="L271" s="14" t="str">
        <f>IF(OR($C271="",I271=""),"",IF(OR(J271&lt;&gt;"",K271&lt;&gt;""),N(J271)*I271*VLOOKUP($C271,Tarife!$B$6:$C$10,2,0)+N(K271)*I271*VLOOKUP($C271,Tarife!$B$6:$C$10,2,0)*Tarife!$C$13,IF(F271="","",F271*I271*VLOOKUP($C271,Tarife!$B$6:$C$10,2,0))))</f>
        <v/>
      </c>
      <c r="M271" s="14" t="str">
        <f>IF(OR($C271="",I271=""),"",IF(OR(J271&lt;&gt;"",K271&lt;&gt;""),(N(J271)+N(K271))*I271*Tarife!$C$14-N(K271)*I271*Tarife!$C$15-IF($C271="Camping",(N(J271)+N(K271))*I271*Tarife!$C$16,0),IF(F271="","",F271*I271*Tarife!$C$14-IF($C271="Camping",F271*I271*Tarife!$C$16,0))))</f>
        <v/>
      </c>
      <c r="N271" s="15" t="str">
        <f t="shared" si="9"/>
        <v/>
      </c>
    </row>
    <row r="272" spans="2:14" ht="15" customHeight="1" x14ac:dyDescent="0.25">
      <c r="B272" s="16"/>
      <c r="C272" s="16"/>
      <c r="D272" s="16"/>
      <c r="E272" s="16"/>
      <c r="F272" s="16"/>
      <c r="G272" s="17"/>
      <c r="H272" s="18"/>
      <c r="I272" s="16" t="str">
        <f t="shared" si="8"/>
        <v/>
      </c>
      <c r="J272" s="16"/>
      <c r="K272" s="19"/>
      <c r="L272" s="20" t="str">
        <f>IF(OR($C272="",I272=""),"",IF(OR(J272&lt;&gt;"",K272&lt;&gt;""),N(J272)*I272*VLOOKUP($C272,Tarife!$B$6:$C$10,2,0)+N(K272)*I272*VLOOKUP($C272,Tarife!$B$6:$C$10,2,0)*Tarife!$C$13,IF(F272="","",F272*I272*VLOOKUP($C272,Tarife!$B$6:$C$10,2,0))))</f>
        <v/>
      </c>
      <c r="M272" s="20" t="str">
        <f>IF(OR($C272="",I272=""),"",IF(OR(J272&lt;&gt;"",K272&lt;&gt;""),(N(J272)+N(K272))*I272*Tarife!$C$14-N(K272)*I272*Tarife!$C$15-IF($C272="Camping",(N(J272)+N(K272))*I272*Tarife!$C$16,0),IF(F272="","",F272*I272*Tarife!$C$14-IF($C272="Camping",F272*I272*Tarife!$C$16,0))))</f>
        <v/>
      </c>
      <c r="N272" s="21" t="str">
        <f t="shared" si="9"/>
        <v/>
      </c>
    </row>
    <row r="273" spans="2:14" ht="15" customHeight="1" x14ac:dyDescent="0.25">
      <c r="B273" s="11"/>
      <c r="C273" s="11"/>
      <c r="D273" s="11"/>
      <c r="E273" s="11"/>
      <c r="F273" s="11"/>
      <c r="G273" s="12"/>
      <c r="H273" s="13"/>
      <c r="I273" s="11" t="str">
        <f t="shared" si="8"/>
        <v/>
      </c>
      <c r="J273" s="11"/>
      <c r="K273" s="4"/>
      <c r="L273" s="14" t="str">
        <f>IF(OR($C273="",I273=""),"",IF(OR(J273&lt;&gt;"",K273&lt;&gt;""),N(J273)*I273*VLOOKUP($C273,Tarife!$B$6:$C$10,2,0)+N(K273)*I273*VLOOKUP($C273,Tarife!$B$6:$C$10,2,0)*Tarife!$C$13,IF(F273="","",F273*I273*VLOOKUP($C273,Tarife!$B$6:$C$10,2,0))))</f>
        <v/>
      </c>
      <c r="M273" s="14" t="str">
        <f>IF(OR($C273="",I273=""),"",IF(OR(J273&lt;&gt;"",K273&lt;&gt;""),(N(J273)+N(K273))*I273*Tarife!$C$14-N(K273)*I273*Tarife!$C$15-IF($C273="Camping",(N(J273)+N(K273))*I273*Tarife!$C$16,0),IF(F273="","",F273*I273*Tarife!$C$14-IF($C273="Camping",F273*I273*Tarife!$C$16,0))))</f>
        <v/>
      </c>
      <c r="N273" s="15" t="str">
        <f t="shared" si="9"/>
        <v/>
      </c>
    </row>
    <row r="274" spans="2:14" ht="15" customHeight="1" x14ac:dyDescent="0.25">
      <c r="B274" s="16"/>
      <c r="C274" s="16"/>
      <c r="D274" s="16"/>
      <c r="E274" s="16"/>
      <c r="F274" s="16"/>
      <c r="G274" s="17"/>
      <c r="H274" s="18"/>
      <c r="I274" s="16" t="str">
        <f t="shared" si="8"/>
        <v/>
      </c>
      <c r="J274" s="16"/>
      <c r="K274" s="19"/>
      <c r="L274" s="20" t="str">
        <f>IF(OR($C274="",I274=""),"",IF(OR(J274&lt;&gt;"",K274&lt;&gt;""),N(J274)*I274*VLOOKUP($C274,Tarife!$B$6:$C$10,2,0)+N(K274)*I274*VLOOKUP($C274,Tarife!$B$6:$C$10,2,0)*Tarife!$C$13,IF(F274="","",F274*I274*VLOOKUP($C274,Tarife!$B$6:$C$10,2,0))))</f>
        <v/>
      </c>
      <c r="M274" s="20" t="str">
        <f>IF(OR($C274="",I274=""),"",IF(OR(J274&lt;&gt;"",K274&lt;&gt;""),(N(J274)+N(K274))*I274*Tarife!$C$14-N(K274)*I274*Tarife!$C$15-IF($C274="Camping",(N(J274)+N(K274))*I274*Tarife!$C$16,0),IF(F274="","",F274*I274*Tarife!$C$14-IF($C274="Camping",F274*I274*Tarife!$C$16,0))))</f>
        <v/>
      </c>
      <c r="N274" s="21" t="str">
        <f t="shared" si="9"/>
        <v/>
      </c>
    </row>
    <row r="275" spans="2:14" ht="15" customHeight="1" x14ac:dyDescent="0.25">
      <c r="B275" s="11"/>
      <c r="C275" s="11"/>
      <c r="D275" s="11"/>
      <c r="E275" s="11"/>
      <c r="F275" s="11"/>
      <c r="G275" s="12"/>
      <c r="H275" s="13"/>
      <c r="I275" s="11" t="str">
        <f t="shared" si="8"/>
        <v/>
      </c>
      <c r="J275" s="11"/>
      <c r="K275" s="4"/>
      <c r="L275" s="14" t="str">
        <f>IF(OR($C275="",I275=""),"",IF(OR(J275&lt;&gt;"",K275&lt;&gt;""),N(J275)*I275*VLOOKUP($C275,Tarife!$B$6:$C$10,2,0)+N(K275)*I275*VLOOKUP($C275,Tarife!$B$6:$C$10,2,0)*Tarife!$C$13,IF(F275="","",F275*I275*VLOOKUP($C275,Tarife!$B$6:$C$10,2,0))))</f>
        <v/>
      </c>
      <c r="M275" s="14" t="str">
        <f>IF(OR($C275="",I275=""),"",IF(OR(J275&lt;&gt;"",K275&lt;&gt;""),(N(J275)+N(K275))*I275*Tarife!$C$14-N(K275)*I275*Tarife!$C$15-IF($C275="Camping",(N(J275)+N(K275))*I275*Tarife!$C$16,0),IF(F275="","",F275*I275*Tarife!$C$14-IF($C275="Camping",F275*I275*Tarife!$C$16,0))))</f>
        <v/>
      </c>
      <c r="N275" s="15" t="str">
        <f t="shared" si="9"/>
        <v/>
      </c>
    </row>
    <row r="276" spans="2:14" ht="15" customHeight="1" x14ac:dyDescent="0.25">
      <c r="B276" s="16"/>
      <c r="C276" s="16"/>
      <c r="D276" s="16"/>
      <c r="E276" s="16"/>
      <c r="F276" s="16"/>
      <c r="G276" s="17"/>
      <c r="H276" s="18"/>
      <c r="I276" s="16" t="str">
        <f t="shared" si="8"/>
        <v/>
      </c>
      <c r="J276" s="16"/>
      <c r="K276" s="19"/>
      <c r="L276" s="20" t="str">
        <f>IF(OR($C276="",I276=""),"",IF(OR(J276&lt;&gt;"",K276&lt;&gt;""),N(J276)*I276*VLOOKUP($C276,Tarife!$B$6:$C$10,2,0)+N(K276)*I276*VLOOKUP($C276,Tarife!$B$6:$C$10,2,0)*Tarife!$C$13,IF(F276="","",F276*I276*VLOOKUP($C276,Tarife!$B$6:$C$10,2,0))))</f>
        <v/>
      </c>
      <c r="M276" s="20" t="str">
        <f>IF(OR($C276="",I276=""),"",IF(OR(J276&lt;&gt;"",K276&lt;&gt;""),(N(J276)+N(K276))*I276*Tarife!$C$14-N(K276)*I276*Tarife!$C$15-IF($C276="Camping",(N(J276)+N(K276))*I276*Tarife!$C$16,0),IF(F276="","",F276*I276*Tarife!$C$14-IF($C276="Camping",F276*I276*Tarife!$C$16,0))))</f>
        <v/>
      </c>
      <c r="N276" s="21" t="str">
        <f t="shared" si="9"/>
        <v/>
      </c>
    </row>
    <row r="277" spans="2:14" ht="15" customHeight="1" x14ac:dyDescent="0.25">
      <c r="B277" s="11"/>
      <c r="C277" s="11"/>
      <c r="D277" s="11"/>
      <c r="E277" s="11"/>
      <c r="F277" s="11"/>
      <c r="G277" s="12"/>
      <c r="H277" s="13"/>
      <c r="I277" s="11" t="str">
        <f t="shared" si="8"/>
        <v/>
      </c>
      <c r="J277" s="11"/>
      <c r="K277" s="4"/>
      <c r="L277" s="14" t="str">
        <f>IF(OR($C277="",I277=""),"",IF(OR(J277&lt;&gt;"",K277&lt;&gt;""),N(J277)*I277*VLOOKUP($C277,Tarife!$B$6:$C$10,2,0)+N(K277)*I277*VLOOKUP($C277,Tarife!$B$6:$C$10,2,0)*Tarife!$C$13,IF(F277="","",F277*I277*VLOOKUP($C277,Tarife!$B$6:$C$10,2,0))))</f>
        <v/>
      </c>
      <c r="M277" s="14" t="str">
        <f>IF(OR($C277="",I277=""),"",IF(OR(J277&lt;&gt;"",K277&lt;&gt;""),(N(J277)+N(K277))*I277*Tarife!$C$14-N(K277)*I277*Tarife!$C$15-IF($C277="Camping",(N(J277)+N(K277))*I277*Tarife!$C$16,0),IF(F277="","",F277*I277*Tarife!$C$14-IF($C277="Camping",F277*I277*Tarife!$C$16,0))))</f>
        <v/>
      </c>
      <c r="N277" s="15" t="str">
        <f t="shared" si="9"/>
        <v/>
      </c>
    </row>
    <row r="278" spans="2:14" ht="15" customHeight="1" x14ac:dyDescent="0.25">
      <c r="B278" s="16"/>
      <c r="C278" s="16"/>
      <c r="D278" s="16"/>
      <c r="E278" s="16"/>
      <c r="F278" s="16"/>
      <c r="G278" s="17"/>
      <c r="H278" s="18"/>
      <c r="I278" s="16" t="str">
        <f t="shared" si="8"/>
        <v/>
      </c>
      <c r="J278" s="16"/>
      <c r="K278" s="19"/>
      <c r="L278" s="20" t="str">
        <f>IF(OR($C278="",I278=""),"",IF(OR(J278&lt;&gt;"",K278&lt;&gt;""),N(J278)*I278*VLOOKUP($C278,Tarife!$B$6:$C$10,2,0)+N(K278)*I278*VLOOKUP($C278,Tarife!$B$6:$C$10,2,0)*Tarife!$C$13,IF(F278="","",F278*I278*VLOOKUP($C278,Tarife!$B$6:$C$10,2,0))))</f>
        <v/>
      </c>
      <c r="M278" s="20" t="str">
        <f>IF(OR($C278="",I278=""),"",IF(OR(J278&lt;&gt;"",K278&lt;&gt;""),(N(J278)+N(K278))*I278*Tarife!$C$14-N(K278)*I278*Tarife!$C$15-IF($C278="Camping",(N(J278)+N(K278))*I278*Tarife!$C$16,0),IF(F278="","",F278*I278*Tarife!$C$14-IF($C278="Camping",F278*I278*Tarife!$C$16,0))))</f>
        <v/>
      </c>
      <c r="N278" s="21" t="str">
        <f t="shared" si="9"/>
        <v/>
      </c>
    </row>
    <row r="279" spans="2:14" ht="15" customHeight="1" x14ac:dyDescent="0.25">
      <c r="B279" s="11"/>
      <c r="C279" s="11"/>
      <c r="D279" s="11"/>
      <c r="E279" s="11"/>
      <c r="F279" s="11"/>
      <c r="G279" s="12"/>
      <c r="H279" s="13"/>
      <c r="I279" s="11" t="str">
        <f t="shared" si="8"/>
        <v/>
      </c>
      <c r="J279" s="11"/>
      <c r="K279" s="4"/>
      <c r="L279" s="14" t="str">
        <f>IF(OR($C279="",I279=""),"",IF(OR(J279&lt;&gt;"",K279&lt;&gt;""),N(J279)*I279*VLOOKUP($C279,Tarife!$B$6:$C$10,2,0)+N(K279)*I279*VLOOKUP($C279,Tarife!$B$6:$C$10,2,0)*Tarife!$C$13,IF(F279="","",F279*I279*VLOOKUP($C279,Tarife!$B$6:$C$10,2,0))))</f>
        <v/>
      </c>
      <c r="M279" s="14" t="str">
        <f>IF(OR($C279="",I279=""),"",IF(OR(J279&lt;&gt;"",K279&lt;&gt;""),(N(J279)+N(K279))*I279*Tarife!$C$14-N(K279)*I279*Tarife!$C$15-IF($C279="Camping",(N(J279)+N(K279))*I279*Tarife!$C$16,0),IF(F279="","",F279*I279*Tarife!$C$14-IF($C279="Camping",F279*I279*Tarife!$C$16,0))))</f>
        <v/>
      </c>
      <c r="N279" s="15" t="str">
        <f t="shared" si="9"/>
        <v/>
      </c>
    </row>
    <row r="280" spans="2:14" ht="15" customHeight="1" x14ac:dyDescent="0.25">
      <c r="B280" s="16"/>
      <c r="C280" s="16"/>
      <c r="D280" s="16"/>
      <c r="E280" s="16"/>
      <c r="F280" s="16"/>
      <c r="G280" s="17"/>
      <c r="H280" s="18"/>
      <c r="I280" s="16" t="str">
        <f t="shared" si="8"/>
        <v/>
      </c>
      <c r="J280" s="16"/>
      <c r="K280" s="19"/>
      <c r="L280" s="20" t="str">
        <f>IF(OR($C280="",I280=""),"",IF(OR(J280&lt;&gt;"",K280&lt;&gt;""),N(J280)*I280*VLOOKUP($C280,Tarife!$B$6:$C$10,2,0)+N(K280)*I280*VLOOKUP($C280,Tarife!$B$6:$C$10,2,0)*Tarife!$C$13,IF(F280="","",F280*I280*VLOOKUP($C280,Tarife!$B$6:$C$10,2,0))))</f>
        <v/>
      </c>
      <c r="M280" s="20" t="str">
        <f>IF(OR($C280="",I280=""),"",IF(OR(J280&lt;&gt;"",K280&lt;&gt;""),(N(J280)+N(K280))*I280*Tarife!$C$14-N(K280)*I280*Tarife!$C$15-IF($C280="Camping",(N(J280)+N(K280))*I280*Tarife!$C$16,0),IF(F280="","",F280*I280*Tarife!$C$14-IF($C280="Camping",F280*I280*Tarife!$C$16,0))))</f>
        <v/>
      </c>
      <c r="N280" s="21" t="str">
        <f t="shared" si="9"/>
        <v/>
      </c>
    </row>
    <row r="281" spans="2:14" ht="15" customHeight="1" x14ac:dyDescent="0.25">
      <c r="B281" s="11"/>
      <c r="C281" s="11"/>
      <c r="D281" s="11"/>
      <c r="E281" s="11"/>
      <c r="F281" s="11"/>
      <c r="G281" s="12"/>
      <c r="H281" s="13"/>
      <c r="I281" s="11" t="str">
        <f t="shared" si="8"/>
        <v/>
      </c>
      <c r="J281" s="11"/>
      <c r="K281" s="4"/>
      <c r="L281" s="14" t="str">
        <f>IF(OR($C281="",I281=""),"",IF(OR(J281&lt;&gt;"",K281&lt;&gt;""),N(J281)*I281*VLOOKUP($C281,Tarife!$B$6:$C$10,2,0)+N(K281)*I281*VLOOKUP($C281,Tarife!$B$6:$C$10,2,0)*Tarife!$C$13,IF(F281="","",F281*I281*VLOOKUP($C281,Tarife!$B$6:$C$10,2,0))))</f>
        <v/>
      </c>
      <c r="M281" s="14" t="str">
        <f>IF(OR($C281="",I281=""),"",IF(OR(J281&lt;&gt;"",K281&lt;&gt;""),(N(J281)+N(K281))*I281*Tarife!$C$14-N(K281)*I281*Tarife!$C$15-IF($C281="Camping",(N(J281)+N(K281))*I281*Tarife!$C$16,0),IF(F281="","",F281*I281*Tarife!$C$14-IF($C281="Camping",F281*I281*Tarife!$C$16,0))))</f>
        <v/>
      </c>
      <c r="N281" s="15" t="str">
        <f t="shared" si="9"/>
        <v/>
      </c>
    </row>
    <row r="282" spans="2:14" ht="15" customHeight="1" x14ac:dyDescent="0.25">
      <c r="B282" s="16"/>
      <c r="C282" s="16"/>
      <c r="D282" s="16"/>
      <c r="E282" s="16"/>
      <c r="F282" s="16"/>
      <c r="G282" s="17"/>
      <c r="H282" s="18"/>
      <c r="I282" s="16" t="str">
        <f t="shared" si="8"/>
        <v/>
      </c>
      <c r="J282" s="16"/>
      <c r="K282" s="19"/>
      <c r="L282" s="20" t="str">
        <f>IF(OR($C282="",I282=""),"",IF(OR(J282&lt;&gt;"",K282&lt;&gt;""),N(J282)*I282*VLOOKUP($C282,Tarife!$B$6:$C$10,2,0)+N(K282)*I282*VLOOKUP($C282,Tarife!$B$6:$C$10,2,0)*Tarife!$C$13,IF(F282="","",F282*I282*VLOOKUP($C282,Tarife!$B$6:$C$10,2,0))))</f>
        <v/>
      </c>
      <c r="M282" s="20" t="str">
        <f>IF(OR($C282="",I282=""),"",IF(OR(J282&lt;&gt;"",K282&lt;&gt;""),(N(J282)+N(K282))*I282*Tarife!$C$14-N(K282)*I282*Tarife!$C$15-IF($C282="Camping",(N(J282)+N(K282))*I282*Tarife!$C$16,0),IF(F282="","",F282*I282*Tarife!$C$14-IF($C282="Camping",F282*I282*Tarife!$C$16,0))))</f>
        <v/>
      </c>
      <c r="N282" s="21" t="str">
        <f t="shared" si="9"/>
        <v/>
      </c>
    </row>
    <row r="283" spans="2:14" ht="15" customHeight="1" x14ac:dyDescent="0.25">
      <c r="B283" s="11"/>
      <c r="C283" s="11"/>
      <c r="D283" s="11"/>
      <c r="E283" s="11"/>
      <c r="F283" s="11"/>
      <c r="G283" s="12"/>
      <c r="H283" s="13"/>
      <c r="I283" s="11" t="str">
        <f t="shared" si="8"/>
        <v/>
      </c>
      <c r="J283" s="11"/>
      <c r="K283" s="4"/>
      <c r="L283" s="14" t="str">
        <f>IF(OR($C283="",I283=""),"",IF(OR(J283&lt;&gt;"",K283&lt;&gt;""),N(J283)*I283*VLOOKUP($C283,Tarife!$B$6:$C$10,2,0)+N(K283)*I283*VLOOKUP($C283,Tarife!$B$6:$C$10,2,0)*Tarife!$C$13,IF(F283="","",F283*I283*VLOOKUP($C283,Tarife!$B$6:$C$10,2,0))))</f>
        <v/>
      </c>
      <c r="M283" s="14" t="str">
        <f>IF(OR($C283="",I283=""),"",IF(OR(J283&lt;&gt;"",K283&lt;&gt;""),(N(J283)+N(K283))*I283*Tarife!$C$14-N(K283)*I283*Tarife!$C$15-IF($C283="Camping",(N(J283)+N(K283))*I283*Tarife!$C$16,0),IF(F283="","",F283*I283*Tarife!$C$14-IF($C283="Camping",F283*I283*Tarife!$C$16,0))))</f>
        <v/>
      </c>
      <c r="N283" s="15" t="str">
        <f t="shared" si="9"/>
        <v/>
      </c>
    </row>
    <row r="284" spans="2:14" ht="15" customHeight="1" x14ac:dyDescent="0.25">
      <c r="B284" s="16"/>
      <c r="C284" s="16"/>
      <c r="D284" s="16"/>
      <c r="E284" s="16"/>
      <c r="F284" s="16"/>
      <c r="G284" s="17"/>
      <c r="H284" s="18"/>
      <c r="I284" s="16" t="str">
        <f t="shared" si="8"/>
        <v/>
      </c>
      <c r="J284" s="16"/>
      <c r="K284" s="19"/>
      <c r="L284" s="20" t="str">
        <f>IF(OR($C284="",I284=""),"",IF(OR(J284&lt;&gt;"",K284&lt;&gt;""),N(J284)*I284*VLOOKUP($C284,Tarife!$B$6:$C$10,2,0)+N(K284)*I284*VLOOKUP($C284,Tarife!$B$6:$C$10,2,0)*Tarife!$C$13,IF(F284="","",F284*I284*VLOOKUP($C284,Tarife!$B$6:$C$10,2,0))))</f>
        <v/>
      </c>
      <c r="M284" s="20" t="str">
        <f>IF(OR($C284="",I284=""),"",IF(OR(J284&lt;&gt;"",K284&lt;&gt;""),(N(J284)+N(K284))*I284*Tarife!$C$14-N(K284)*I284*Tarife!$C$15-IF($C284="Camping",(N(J284)+N(K284))*I284*Tarife!$C$16,0),IF(F284="","",F284*I284*Tarife!$C$14-IF($C284="Camping",F284*I284*Tarife!$C$16,0))))</f>
        <v/>
      </c>
      <c r="N284" s="21" t="str">
        <f t="shared" si="9"/>
        <v/>
      </c>
    </row>
    <row r="285" spans="2:14" ht="15" customHeight="1" x14ac:dyDescent="0.25">
      <c r="B285" s="11"/>
      <c r="C285" s="11"/>
      <c r="D285" s="11"/>
      <c r="E285" s="11"/>
      <c r="F285" s="11"/>
      <c r="G285" s="12"/>
      <c r="H285" s="13"/>
      <c r="I285" s="11" t="str">
        <f t="shared" si="8"/>
        <v/>
      </c>
      <c r="J285" s="11"/>
      <c r="K285" s="4"/>
      <c r="L285" s="14" t="str">
        <f>IF(OR($C285="",I285=""),"",IF(OR(J285&lt;&gt;"",K285&lt;&gt;""),N(J285)*I285*VLOOKUP($C285,Tarife!$B$6:$C$10,2,0)+N(K285)*I285*VLOOKUP($C285,Tarife!$B$6:$C$10,2,0)*Tarife!$C$13,IF(F285="","",F285*I285*VLOOKUP($C285,Tarife!$B$6:$C$10,2,0))))</f>
        <v/>
      </c>
      <c r="M285" s="14" t="str">
        <f>IF(OR($C285="",I285=""),"",IF(OR(J285&lt;&gt;"",K285&lt;&gt;""),(N(J285)+N(K285))*I285*Tarife!$C$14-N(K285)*I285*Tarife!$C$15-IF($C285="Camping",(N(J285)+N(K285))*I285*Tarife!$C$16,0),IF(F285="","",F285*I285*Tarife!$C$14-IF($C285="Camping",F285*I285*Tarife!$C$16,0))))</f>
        <v/>
      </c>
      <c r="N285" s="15" t="str">
        <f t="shared" si="9"/>
        <v/>
      </c>
    </row>
    <row r="286" spans="2:14" ht="15" customHeight="1" x14ac:dyDescent="0.25">
      <c r="B286" s="16"/>
      <c r="C286" s="16"/>
      <c r="D286" s="16"/>
      <c r="E286" s="16"/>
      <c r="F286" s="16"/>
      <c r="G286" s="17"/>
      <c r="H286" s="18"/>
      <c r="I286" s="16" t="str">
        <f t="shared" si="8"/>
        <v/>
      </c>
      <c r="J286" s="16"/>
      <c r="K286" s="19"/>
      <c r="L286" s="20" t="str">
        <f>IF(OR($C286="",I286=""),"",IF(OR(J286&lt;&gt;"",K286&lt;&gt;""),N(J286)*I286*VLOOKUP($C286,Tarife!$B$6:$C$10,2,0)+N(K286)*I286*VLOOKUP($C286,Tarife!$B$6:$C$10,2,0)*Tarife!$C$13,IF(F286="","",F286*I286*VLOOKUP($C286,Tarife!$B$6:$C$10,2,0))))</f>
        <v/>
      </c>
      <c r="M286" s="20" t="str">
        <f>IF(OR($C286="",I286=""),"",IF(OR(J286&lt;&gt;"",K286&lt;&gt;""),(N(J286)+N(K286))*I286*Tarife!$C$14-N(K286)*I286*Tarife!$C$15-IF($C286="Camping",(N(J286)+N(K286))*I286*Tarife!$C$16,0),IF(F286="","",F286*I286*Tarife!$C$14-IF($C286="Camping",F286*I286*Tarife!$C$16,0))))</f>
        <v/>
      </c>
      <c r="N286" s="21" t="str">
        <f t="shared" si="9"/>
        <v/>
      </c>
    </row>
    <row r="287" spans="2:14" ht="15" customHeight="1" x14ac:dyDescent="0.25">
      <c r="B287" s="11"/>
      <c r="C287" s="11"/>
      <c r="D287" s="11"/>
      <c r="E287" s="11"/>
      <c r="F287" s="11"/>
      <c r="G287" s="12"/>
      <c r="H287" s="13"/>
      <c r="I287" s="11" t="str">
        <f t="shared" si="8"/>
        <v/>
      </c>
      <c r="J287" s="11"/>
      <c r="K287" s="4"/>
      <c r="L287" s="14" t="str">
        <f>IF(OR($C287="",I287=""),"",IF(OR(J287&lt;&gt;"",K287&lt;&gt;""),N(J287)*I287*VLOOKUP($C287,Tarife!$B$6:$C$10,2,0)+N(K287)*I287*VLOOKUP($C287,Tarife!$B$6:$C$10,2,0)*Tarife!$C$13,IF(F287="","",F287*I287*VLOOKUP($C287,Tarife!$B$6:$C$10,2,0))))</f>
        <v/>
      </c>
      <c r="M287" s="14" t="str">
        <f>IF(OR($C287="",I287=""),"",IF(OR(J287&lt;&gt;"",K287&lt;&gt;""),(N(J287)+N(K287))*I287*Tarife!$C$14-N(K287)*I287*Tarife!$C$15-IF($C287="Camping",(N(J287)+N(K287))*I287*Tarife!$C$16,0),IF(F287="","",F287*I287*Tarife!$C$14-IF($C287="Camping",F287*I287*Tarife!$C$16,0))))</f>
        <v/>
      </c>
      <c r="N287" s="15" t="str">
        <f t="shared" si="9"/>
        <v/>
      </c>
    </row>
    <row r="288" spans="2:14" ht="15" customHeight="1" x14ac:dyDescent="0.25">
      <c r="B288" s="16"/>
      <c r="C288" s="16"/>
      <c r="D288" s="16"/>
      <c r="E288" s="16"/>
      <c r="F288" s="16"/>
      <c r="G288" s="17"/>
      <c r="H288" s="18"/>
      <c r="I288" s="16" t="str">
        <f t="shared" si="8"/>
        <v/>
      </c>
      <c r="J288" s="16"/>
      <c r="K288" s="19"/>
      <c r="L288" s="20" t="str">
        <f>IF(OR($C288="",I288=""),"",IF(OR(J288&lt;&gt;"",K288&lt;&gt;""),N(J288)*I288*VLOOKUP($C288,Tarife!$B$6:$C$10,2,0)+N(K288)*I288*VLOOKUP($C288,Tarife!$B$6:$C$10,2,0)*Tarife!$C$13,IF(F288="","",F288*I288*VLOOKUP($C288,Tarife!$B$6:$C$10,2,0))))</f>
        <v/>
      </c>
      <c r="M288" s="20" t="str">
        <f>IF(OR($C288="",I288=""),"",IF(OR(J288&lt;&gt;"",K288&lt;&gt;""),(N(J288)+N(K288))*I288*Tarife!$C$14-N(K288)*I288*Tarife!$C$15-IF($C288="Camping",(N(J288)+N(K288))*I288*Tarife!$C$16,0),IF(F288="","",F288*I288*Tarife!$C$14-IF($C288="Camping",F288*I288*Tarife!$C$16,0))))</f>
        <v/>
      </c>
      <c r="N288" s="21" t="str">
        <f t="shared" si="9"/>
        <v/>
      </c>
    </row>
    <row r="289" spans="2:14" ht="15" customHeight="1" x14ac:dyDescent="0.25">
      <c r="B289" s="11"/>
      <c r="C289" s="11"/>
      <c r="D289" s="11"/>
      <c r="E289" s="11"/>
      <c r="F289" s="11"/>
      <c r="G289" s="12"/>
      <c r="H289" s="13"/>
      <c r="I289" s="11" t="str">
        <f t="shared" si="8"/>
        <v/>
      </c>
      <c r="J289" s="11"/>
      <c r="K289" s="4"/>
      <c r="L289" s="14" t="str">
        <f>IF(OR($C289="",I289=""),"",IF(OR(J289&lt;&gt;"",K289&lt;&gt;""),N(J289)*I289*VLOOKUP($C289,Tarife!$B$6:$C$10,2,0)+N(K289)*I289*VLOOKUP($C289,Tarife!$B$6:$C$10,2,0)*Tarife!$C$13,IF(F289="","",F289*I289*VLOOKUP($C289,Tarife!$B$6:$C$10,2,0))))</f>
        <v/>
      </c>
      <c r="M289" s="14" t="str">
        <f>IF(OR($C289="",I289=""),"",IF(OR(J289&lt;&gt;"",K289&lt;&gt;""),(N(J289)+N(K289))*I289*Tarife!$C$14-N(K289)*I289*Tarife!$C$15-IF($C289="Camping",(N(J289)+N(K289))*I289*Tarife!$C$16,0),IF(F289="","",F289*I289*Tarife!$C$14-IF($C289="Camping",F289*I289*Tarife!$C$16,0))))</f>
        <v/>
      </c>
      <c r="N289" s="15" t="str">
        <f t="shared" si="9"/>
        <v/>
      </c>
    </row>
    <row r="290" spans="2:14" ht="15" customHeight="1" x14ac:dyDescent="0.25">
      <c r="B290" s="16"/>
      <c r="C290" s="16"/>
      <c r="D290" s="16"/>
      <c r="E290" s="16"/>
      <c r="F290" s="16"/>
      <c r="G290" s="17"/>
      <c r="H290" s="18"/>
      <c r="I290" s="16" t="str">
        <f t="shared" si="8"/>
        <v/>
      </c>
      <c r="J290" s="16"/>
      <c r="K290" s="19"/>
      <c r="L290" s="20" t="str">
        <f>IF(OR($C290="",I290=""),"",IF(OR(J290&lt;&gt;"",K290&lt;&gt;""),N(J290)*I290*VLOOKUP($C290,Tarife!$B$6:$C$10,2,0)+N(K290)*I290*VLOOKUP($C290,Tarife!$B$6:$C$10,2,0)*Tarife!$C$13,IF(F290="","",F290*I290*VLOOKUP($C290,Tarife!$B$6:$C$10,2,0))))</f>
        <v/>
      </c>
      <c r="M290" s="20" t="str">
        <f>IF(OR($C290="",I290=""),"",IF(OR(J290&lt;&gt;"",K290&lt;&gt;""),(N(J290)+N(K290))*I290*Tarife!$C$14-N(K290)*I290*Tarife!$C$15-IF($C290="Camping",(N(J290)+N(K290))*I290*Tarife!$C$16,0),IF(F290="","",F290*I290*Tarife!$C$14-IF($C290="Camping",F290*I290*Tarife!$C$16,0))))</f>
        <v/>
      </c>
      <c r="N290" s="21" t="str">
        <f t="shared" si="9"/>
        <v/>
      </c>
    </row>
    <row r="291" spans="2:14" ht="15" customHeight="1" x14ac:dyDescent="0.25">
      <c r="B291" s="11"/>
      <c r="C291" s="11"/>
      <c r="D291" s="11"/>
      <c r="E291" s="11"/>
      <c r="F291" s="11"/>
      <c r="G291" s="12"/>
      <c r="H291" s="13"/>
      <c r="I291" s="11" t="str">
        <f t="shared" si="8"/>
        <v/>
      </c>
      <c r="J291" s="11"/>
      <c r="K291" s="4"/>
      <c r="L291" s="14" t="str">
        <f>IF(OR($C291="",I291=""),"",IF(OR(J291&lt;&gt;"",K291&lt;&gt;""),N(J291)*I291*VLOOKUP($C291,Tarife!$B$6:$C$10,2,0)+N(K291)*I291*VLOOKUP($C291,Tarife!$B$6:$C$10,2,0)*Tarife!$C$13,IF(F291="","",F291*I291*VLOOKUP($C291,Tarife!$B$6:$C$10,2,0))))</f>
        <v/>
      </c>
      <c r="M291" s="14" t="str">
        <f>IF(OR($C291="",I291=""),"",IF(OR(J291&lt;&gt;"",K291&lt;&gt;""),(N(J291)+N(K291))*I291*Tarife!$C$14-N(K291)*I291*Tarife!$C$15-IF($C291="Camping",(N(J291)+N(K291))*I291*Tarife!$C$16,0),IF(F291="","",F291*I291*Tarife!$C$14-IF($C291="Camping",F291*I291*Tarife!$C$16,0))))</f>
        <v/>
      </c>
      <c r="N291" s="15" t="str">
        <f t="shared" si="9"/>
        <v/>
      </c>
    </row>
    <row r="292" spans="2:14" ht="15" customHeight="1" x14ac:dyDescent="0.25">
      <c r="B292" s="16"/>
      <c r="C292" s="16"/>
      <c r="D292" s="16"/>
      <c r="E292" s="16"/>
      <c r="F292" s="16"/>
      <c r="G292" s="17"/>
      <c r="H292" s="18"/>
      <c r="I292" s="16" t="str">
        <f t="shared" si="8"/>
        <v/>
      </c>
      <c r="J292" s="16"/>
      <c r="K292" s="19"/>
      <c r="L292" s="20" t="str">
        <f>IF(OR($C292="",I292=""),"",IF(OR(J292&lt;&gt;"",K292&lt;&gt;""),N(J292)*I292*VLOOKUP($C292,Tarife!$B$6:$C$10,2,0)+N(K292)*I292*VLOOKUP($C292,Tarife!$B$6:$C$10,2,0)*Tarife!$C$13,IF(F292="","",F292*I292*VLOOKUP($C292,Tarife!$B$6:$C$10,2,0))))</f>
        <v/>
      </c>
      <c r="M292" s="20" t="str">
        <f>IF(OR($C292="",I292=""),"",IF(OR(J292&lt;&gt;"",K292&lt;&gt;""),(N(J292)+N(K292))*I292*Tarife!$C$14-N(K292)*I292*Tarife!$C$15-IF($C292="Camping",(N(J292)+N(K292))*I292*Tarife!$C$16,0),IF(F292="","",F292*I292*Tarife!$C$14-IF($C292="Camping",F292*I292*Tarife!$C$16,0))))</f>
        <v/>
      </c>
      <c r="N292" s="21" t="str">
        <f t="shared" si="9"/>
        <v/>
      </c>
    </row>
    <row r="293" spans="2:14" ht="15" customHeight="1" x14ac:dyDescent="0.25">
      <c r="B293" s="11"/>
      <c r="C293" s="11"/>
      <c r="D293" s="11"/>
      <c r="E293" s="11"/>
      <c r="F293" s="11"/>
      <c r="G293" s="12"/>
      <c r="H293" s="13"/>
      <c r="I293" s="11" t="str">
        <f t="shared" si="8"/>
        <v/>
      </c>
      <c r="J293" s="11"/>
      <c r="K293" s="4"/>
      <c r="L293" s="14" t="str">
        <f>IF(OR($C293="",I293=""),"",IF(OR(J293&lt;&gt;"",K293&lt;&gt;""),N(J293)*I293*VLOOKUP($C293,Tarife!$B$6:$C$10,2,0)+N(K293)*I293*VLOOKUP($C293,Tarife!$B$6:$C$10,2,0)*Tarife!$C$13,IF(F293="","",F293*I293*VLOOKUP($C293,Tarife!$B$6:$C$10,2,0))))</f>
        <v/>
      </c>
      <c r="M293" s="14" t="str">
        <f>IF(OR($C293="",I293=""),"",IF(OR(J293&lt;&gt;"",K293&lt;&gt;""),(N(J293)+N(K293))*I293*Tarife!$C$14-N(K293)*I293*Tarife!$C$15-IF($C293="Camping",(N(J293)+N(K293))*I293*Tarife!$C$16,0),IF(F293="","",F293*I293*Tarife!$C$14-IF($C293="Camping",F293*I293*Tarife!$C$16,0))))</f>
        <v/>
      </c>
      <c r="N293" s="15" t="str">
        <f t="shared" si="9"/>
        <v/>
      </c>
    </row>
    <row r="294" spans="2:14" ht="15" customHeight="1" x14ac:dyDescent="0.25">
      <c r="B294" s="16"/>
      <c r="C294" s="16"/>
      <c r="D294" s="16"/>
      <c r="E294" s="16"/>
      <c r="F294" s="16"/>
      <c r="G294" s="17"/>
      <c r="H294" s="18"/>
      <c r="I294" s="16" t="str">
        <f t="shared" si="8"/>
        <v/>
      </c>
      <c r="J294" s="16"/>
      <c r="K294" s="19"/>
      <c r="L294" s="20" t="str">
        <f>IF(OR($C294="",I294=""),"",IF(OR(J294&lt;&gt;"",K294&lt;&gt;""),N(J294)*I294*VLOOKUP($C294,Tarife!$B$6:$C$10,2,0)+N(K294)*I294*VLOOKUP($C294,Tarife!$B$6:$C$10,2,0)*Tarife!$C$13,IF(F294="","",F294*I294*VLOOKUP($C294,Tarife!$B$6:$C$10,2,0))))</f>
        <v/>
      </c>
      <c r="M294" s="20" t="str">
        <f>IF(OR($C294="",I294=""),"",IF(OR(J294&lt;&gt;"",K294&lt;&gt;""),(N(J294)+N(K294))*I294*Tarife!$C$14-N(K294)*I294*Tarife!$C$15-IF($C294="Camping",(N(J294)+N(K294))*I294*Tarife!$C$16,0),IF(F294="","",F294*I294*Tarife!$C$14-IF($C294="Camping",F294*I294*Tarife!$C$16,0))))</f>
        <v/>
      </c>
      <c r="N294" s="21" t="str">
        <f t="shared" si="9"/>
        <v/>
      </c>
    </row>
    <row r="295" spans="2:14" ht="15" customHeight="1" x14ac:dyDescent="0.25">
      <c r="B295" s="11"/>
      <c r="C295" s="11"/>
      <c r="D295" s="11"/>
      <c r="E295" s="11"/>
      <c r="F295" s="11"/>
      <c r="G295" s="12"/>
      <c r="H295" s="13"/>
      <c r="I295" s="11" t="str">
        <f t="shared" si="8"/>
        <v/>
      </c>
      <c r="J295" s="11"/>
      <c r="K295" s="4"/>
      <c r="L295" s="14" t="str">
        <f>IF(OR($C295="",I295=""),"",IF(OR(J295&lt;&gt;"",K295&lt;&gt;""),N(J295)*I295*VLOOKUP($C295,Tarife!$B$6:$C$10,2,0)+N(K295)*I295*VLOOKUP($C295,Tarife!$B$6:$C$10,2,0)*Tarife!$C$13,IF(F295="","",F295*I295*VLOOKUP($C295,Tarife!$B$6:$C$10,2,0))))</f>
        <v/>
      </c>
      <c r="M295" s="14" t="str">
        <f>IF(OR($C295="",I295=""),"",IF(OR(J295&lt;&gt;"",K295&lt;&gt;""),(N(J295)+N(K295))*I295*Tarife!$C$14-N(K295)*I295*Tarife!$C$15-IF($C295="Camping",(N(J295)+N(K295))*I295*Tarife!$C$16,0),IF(F295="","",F295*I295*Tarife!$C$14-IF($C295="Camping",F295*I295*Tarife!$C$16,0))))</f>
        <v/>
      </c>
      <c r="N295" s="15" t="str">
        <f t="shared" si="9"/>
        <v/>
      </c>
    </row>
    <row r="296" spans="2:14" ht="15" customHeight="1" x14ac:dyDescent="0.25">
      <c r="B296" s="16"/>
      <c r="C296" s="16"/>
      <c r="D296" s="16"/>
      <c r="E296" s="16"/>
      <c r="F296" s="16"/>
      <c r="G296" s="17"/>
      <c r="H296" s="18"/>
      <c r="I296" s="16" t="str">
        <f t="shared" si="8"/>
        <v/>
      </c>
      <c r="J296" s="16"/>
      <c r="K296" s="19"/>
      <c r="L296" s="20" t="str">
        <f>IF(OR($C296="",I296=""),"",IF(OR(J296&lt;&gt;"",K296&lt;&gt;""),N(J296)*I296*VLOOKUP($C296,Tarife!$B$6:$C$10,2,0)+N(K296)*I296*VLOOKUP($C296,Tarife!$B$6:$C$10,2,0)*Tarife!$C$13,IF(F296="","",F296*I296*VLOOKUP($C296,Tarife!$B$6:$C$10,2,0))))</f>
        <v/>
      </c>
      <c r="M296" s="20" t="str">
        <f>IF(OR($C296="",I296=""),"",IF(OR(J296&lt;&gt;"",K296&lt;&gt;""),(N(J296)+N(K296))*I296*Tarife!$C$14-N(K296)*I296*Tarife!$C$15-IF($C296="Camping",(N(J296)+N(K296))*I296*Tarife!$C$16,0),IF(F296="","",F296*I296*Tarife!$C$14-IF($C296="Camping",F296*I296*Tarife!$C$16,0))))</f>
        <v/>
      </c>
      <c r="N296" s="21" t="str">
        <f t="shared" si="9"/>
        <v/>
      </c>
    </row>
    <row r="297" spans="2:14" ht="15" customHeight="1" x14ac:dyDescent="0.25">
      <c r="B297" s="11"/>
      <c r="C297" s="11"/>
      <c r="D297" s="11"/>
      <c r="E297" s="11"/>
      <c r="F297" s="11"/>
      <c r="G297" s="12"/>
      <c r="H297" s="13"/>
      <c r="I297" s="11" t="str">
        <f t="shared" si="8"/>
        <v/>
      </c>
      <c r="J297" s="11"/>
      <c r="K297" s="4"/>
      <c r="L297" s="14" t="str">
        <f>IF(OR($C297="",I297=""),"",IF(OR(J297&lt;&gt;"",K297&lt;&gt;""),N(J297)*I297*VLOOKUP($C297,Tarife!$B$6:$C$10,2,0)+N(K297)*I297*VLOOKUP($C297,Tarife!$B$6:$C$10,2,0)*Tarife!$C$13,IF(F297="","",F297*I297*VLOOKUP($C297,Tarife!$B$6:$C$10,2,0))))</f>
        <v/>
      </c>
      <c r="M297" s="14" t="str">
        <f>IF(OR($C297="",I297=""),"",IF(OR(J297&lt;&gt;"",K297&lt;&gt;""),(N(J297)+N(K297))*I297*Tarife!$C$14-N(K297)*I297*Tarife!$C$15-IF($C297="Camping",(N(J297)+N(K297))*I297*Tarife!$C$16,0),IF(F297="","",F297*I297*Tarife!$C$14-IF($C297="Camping",F297*I297*Tarife!$C$16,0))))</f>
        <v/>
      </c>
      <c r="N297" s="15" t="str">
        <f t="shared" si="9"/>
        <v/>
      </c>
    </row>
    <row r="298" spans="2:14" ht="15" customHeight="1" x14ac:dyDescent="0.25">
      <c r="B298" s="16"/>
      <c r="C298" s="16"/>
      <c r="D298" s="16"/>
      <c r="E298" s="16"/>
      <c r="F298" s="16"/>
      <c r="G298" s="17"/>
      <c r="H298" s="18"/>
      <c r="I298" s="16" t="str">
        <f t="shared" si="8"/>
        <v/>
      </c>
      <c r="J298" s="16"/>
      <c r="K298" s="19"/>
      <c r="L298" s="20" t="str">
        <f>IF(OR($C298="",I298=""),"",IF(OR(J298&lt;&gt;"",K298&lt;&gt;""),N(J298)*I298*VLOOKUP($C298,Tarife!$B$6:$C$10,2,0)+N(K298)*I298*VLOOKUP($C298,Tarife!$B$6:$C$10,2,0)*Tarife!$C$13,IF(F298="","",F298*I298*VLOOKUP($C298,Tarife!$B$6:$C$10,2,0))))</f>
        <v/>
      </c>
      <c r="M298" s="20" t="str">
        <f>IF(OR($C298="",I298=""),"",IF(OR(J298&lt;&gt;"",K298&lt;&gt;""),(N(J298)+N(K298))*I298*Tarife!$C$14-N(K298)*I298*Tarife!$C$15-IF($C298="Camping",(N(J298)+N(K298))*I298*Tarife!$C$16,0),IF(F298="","",F298*I298*Tarife!$C$14-IF($C298="Camping",F298*I298*Tarife!$C$16,0))))</f>
        <v/>
      </c>
      <c r="N298" s="21" t="str">
        <f t="shared" si="9"/>
        <v/>
      </c>
    </row>
    <row r="299" spans="2:14" ht="15" customHeight="1" x14ac:dyDescent="0.25">
      <c r="B299" s="11"/>
      <c r="C299" s="11"/>
      <c r="D299" s="11"/>
      <c r="E299" s="11"/>
      <c r="F299" s="11"/>
      <c r="G299" s="12"/>
      <c r="H299" s="13"/>
      <c r="I299" s="11" t="str">
        <f t="shared" si="8"/>
        <v/>
      </c>
      <c r="J299" s="11"/>
      <c r="K299" s="4"/>
      <c r="L299" s="14" t="str">
        <f>IF(OR($C299="",I299=""),"",IF(OR(J299&lt;&gt;"",K299&lt;&gt;""),N(J299)*I299*VLOOKUP($C299,Tarife!$B$6:$C$10,2,0)+N(K299)*I299*VLOOKUP($C299,Tarife!$B$6:$C$10,2,0)*Tarife!$C$13,IF(F299="","",F299*I299*VLOOKUP($C299,Tarife!$B$6:$C$10,2,0))))</f>
        <v/>
      </c>
      <c r="M299" s="14" t="str">
        <f>IF(OR($C299="",I299=""),"",IF(OR(J299&lt;&gt;"",K299&lt;&gt;""),(N(J299)+N(K299))*I299*Tarife!$C$14-N(K299)*I299*Tarife!$C$15-IF($C299="Camping",(N(J299)+N(K299))*I299*Tarife!$C$16,0),IF(F299="","",F299*I299*Tarife!$C$14-IF($C299="Camping",F299*I299*Tarife!$C$16,0))))</f>
        <v/>
      </c>
      <c r="N299" s="15" t="str">
        <f t="shared" si="9"/>
        <v/>
      </c>
    </row>
    <row r="300" spans="2:14" ht="15" customHeight="1" x14ac:dyDescent="0.25">
      <c r="B300" s="16"/>
      <c r="C300" s="16"/>
      <c r="D300" s="16"/>
      <c r="E300" s="16"/>
      <c r="F300" s="16"/>
      <c r="G300" s="17"/>
      <c r="H300" s="18"/>
      <c r="I300" s="16" t="str">
        <f t="shared" si="8"/>
        <v/>
      </c>
      <c r="J300" s="16"/>
      <c r="K300" s="19"/>
      <c r="L300" s="20" t="str">
        <f>IF(OR($C300="",I300=""),"",IF(OR(J300&lt;&gt;"",K300&lt;&gt;""),N(J300)*I300*VLOOKUP($C300,Tarife!$B$6:$C$10,2,0)+N(K300)*I300*VLOOKUP($C300,Tarife!$B$6:$C$10,2,0)*Tarife!$C$13,IF(F300="","",F300*I300*VLOOKUP($C300,Tarife!$B$6:$C$10,2,0))))</f>
        <v/>
      </c>
      <c r="M300" s="20" t="str">
        <f>IF(OR($C300="",I300=""),"",IF(OR(J300&lt;&gt;"",K300&lt;&gt;""),(N(J300)+N(K300))*I300*Tarife!$C$14-N(K300)*I300*Tarife!$C$15-IF($C300="Camping",(N(J300)+N(K300))*I300*Tarife!$C$16,0),IF(F300="","",F300*I300*Tarife!$C$14-IF($C300="Camping",F300*I300*Tarife!$C$16,0))))</f>
        <v/>
      </c>
      <c r="N300" s="21" t="str">
        <f t="shared" si="9"/>
        <v/>
      </c>
    </row>
    <row r="301" spans="2:14" ht="15" customHeight="1" x14ac:dyDescent="0.25">
      <c r="B301" s="11"/>
      <c r="C301" s="11"/>
      <c r="D301" s="11"/>
      <c r="E301" s="11"/>
      <c r="F301" s="11"/>
      <c r="G301" s="12"/>
      <c r="H301" s="13"/>
      <c r="I301" s="11" t="str">
        <f t="shared" si="8"/>
        <v/>
      </c>
      <c r="J301" s="11"/>
      <c r="K301" s="4"/>
      <c r="L301" s="14" t="str">
        <f>IF(OR($C301="",I301=""),"",IF(OR(J301&lt;&gt;"",K301&lt;&gt;""),N(J301)*I301*VLOOKUP($C301,Tarife!$B$6:$C$10,2,0)+N(K301)*I301*VLOOKUP($C301,Tarife!$B$6:$C$10,2,0)*Tarife!$C$13,IF(F301="","",F301*I301*VLOOKUP($C301,Tarife!$B$6:$C$10,2,0))))</f>
        <v/>
      </c>
      <c r="M301" s="14" t="str">
        <f>IF(OR($C301="",I301=""),"",IF(OR(J301&lt;&gt;"",K301&lt;&gt;""),(N(J301)+N(K301))*I301*Tarife!$C$14-N(K301)*I301*Tarife!$C$15-IF($C301="Camping",(N(J301)+N(K301))*I301*Tarife!$C$16,0),IF(F301="","",F301*I301*Tarife!$C$14-IF($C301="Camping",F301*I301*Tarife!$C$16,0))))</f>
        <v/>
      </c>
      <c r="N301" s="15" t="str">
        <f t="shared" si="9"/>
        <v/>
      </c>
    </row>
    <row r="302" spans="2:14" ht="15" customHeight="1" x14ac:dyDescent="0.25">
      <c r="B302" s="16"/>
      <c r="C302" s="16"/>
      <c r="D302" s="16"/>
      <c r="E302" s="16"/>
      <c r="F302" s="16"/>
      <c r="G302" s="17"/>
      <c r="H302" s="18"/>
      <c r="I302" s="16" t="str">
        <f t="shared" si="8"/>
        <v/>
      </c>
      <c r="J302" s="16"/>
      <c r="K302" s="19"/>
      <c r="L302" s="20" t="str">
        <f>IF(OR($C302="",I302=""),"",IF(OR(J302&lt;&gt;"",K302&lt;&gt;""),N(J302)*I302*VLOOKUP($C302,Tarife!$B$6:$C$10,2,0)+N(K302)*I302*VLOOKUP($C302,Tarife!$B$6:$C$10,2,0)*Tarife!$C$13,IF(F302="","",F302*I302*VLOOKUP($C302,Tarife!$B$6:$C$10,2,0))))</f>
        <v/>
      </c>
      <c r="M302" s="20" t="str">
        <f>IF(OR($C302="",I302=""),"",IF(OR(J302&lt;&gt;"",K302&lt;&gt;""),(N(J302)+N(K302))*I302*Tarife!$C$14-N(K302)*I302*Tarife!$C$15-IF($C302="Camping",(N(J302)+N(K302))*I302*Tarife!$C$16,0),IF(F302="","",F302*I302*Tarife!$C$14-IF($C302="Camping",F302*I302*Tarife!$C$16,0))))</f>
        <v/>
      </c>
      <c r="N302" s="21" t="str">
        <f t="shared" si="9"/>
        <v/>
      </c>
    </row>
    <row r="303" spans="2:14" ht="15" customHeight="1" x14ac:dyDescent="0.25">
      <c r="B303" s="11"/>
      <c r="C303" s="11"/>
      <c r="D303" s="11"/>
      <c r="E303" s="11"/>
      <c r="F303" s="11"/>
      <c r="G303" s="12"/>
      <c r="H303" s="13"/>
      <c r="I303" s="11" t="str">
        <f t="shared" si="8"/>
        <v/>
      </c>
      <c r="J303" s="11"/>
      <c r="K303" s="4"/>
      <c r="L303" s="14" t="str">
        <f>IF(OR($C303="",I303=""),"",IF(OR(J303&lt;&gt;"",K303&lt;&gt;""),N(J303)*I303*VLOOKUP($C303,Tarife!$B$6:$C$10,2,0)+N(K303)*I303*VLOOKUP($C303,Tarife!$B$6:$C$10,2,0)*Tarife!$C$13,IF(F303="","",F303*I303*VLOOKUP($C303,Tarife!$B$6:$C$10,2,0))))</f>
        <v/>
      </c>
      <c r="M303" s="14" t="str">
        <f>IF(OR($C303="",I303=""),"",IF(OR(J303&lt;&gt;"",K303&lt;&gt;""),(N(J303)+N(K303))*I303*Tarife!$C$14-N(K303)*I303*Tarife!$C$15-IF($C303="Camping",(N(J303)+N(K303))*I303*Tarife!$C$16,0),IF(F303="","",F303*I303*Tarife!$C$14-IF($C303="Camping",F303*I303*Tarife!$C$16,0))))</f>
        <v/>
      </c>
      <c r="N303" s="15" t="str">
        <f t="shared" si="9"/>
        <v/>
      </c>
    </row>
    <row r="304" spans="2:14" ht="15" customHeight="1" x14ac:dyDescent="0.25">
      <c r="B304" s="16"/>
      <c r="C304" s="16"/>
      <c r="D304" s="16"/>
      <c r="E304" s="16"/>
      <c r="F304" s="16"/>
      <c r="G304" s="17"/>
      <c r="H304" s="18"/>
      <c r="I304" s="16" t="str">
        <f t="shared" si="8"/>
        <v/>
      </c>
      <c r="J304" s="16"/>
      <c r="K304" s="19"/>
      <c r="L304" s="20" t="str">
        <f>IF(OR($C304="",I304=""),"",IF(OR(J304&lt;&gt;"",K304&lt;&gt;""),N(J304)*I304*VLOOKUP($C304,Tarife!$B$6:$C$10,2,0)+N(K304)*I304*VLOOKUP($C304,Tarife!$B$6:$C$10,2,0)*Tarife!$C$13,IF(F304="","",F304*I304*VLOOKUP($C304,Tarife!$B$6:$C$10,2,0))))</f>
        <v/>
      </c>
      <c r="M304" s="20" t="str">
        <f>IF(OR($C304="",I304=""),"",IF(OR(J304&lt;&gt;"",K304&lt;&gt;""),(N(J304)+N(K304))*I304*Tarife!$C$14-N(K304)*I304*Tarife!$C$15-IF($C304="Camping",(N(J304)+N(K304))*I304*Tarife!$C$16,0),IF(F304="","",F304*I304*Tarife!$C$14-IF($C304="Camping",F304*I304*Tarife!$C$16,0))))</f>
        <v/>
      </c>
      <c r="N304" s="21" t="str">
        <f t="shared" si="9"/>
        <v/>
      </c>
    </row>
    <row r="306" spans="2:14" ht="15" customHeight="1" x14ac:dyDescent="0.25">
      <c r="B306" s="22" t="s">
        <v>39</v>
      </c>
      <c r="H306" s="23">
        <f t="shared" ref="H306:N306" si="10">SUM(H5:H304)</f>
        <v>0</v>
      </c>
      <c r="I306" s="22">
        <f t="shared" si="10"/>
        <v>0</v>
      </c>
      <c r="J306" s="22">
        <f t="shared" si="10"/>
        <v>0</v>
      </c>
      <c r="K306" s="22">
        <f t="shared" si="10"/>
        <v>0</v>
      </c>
      <c r="L306" s="24">
        <f t="shared" si="10"/>
        <v>0</v>
      </c>
      <c r="M306" s="24">
        <f t="shared" si="10"/>
        <v>0</v>
      </c>
      <c r="N306" s="24">
        <f t="shared" si="10"/>
        <v>0</v>
      </c>
    </row>
  </sheetData>
  <dataValidations count="2">
    <dataValidation type="list" allowBlank="1" sqref="B5:B304" xr:uid="{00000000-0002-0000-0100-000000000000}">
      <formula1>"Vermieter laufend,Vermieter Sammelmeldung"</formula1>
      <formula2>0</formula2>
    </dataValidation>
    <dataValidation type="list" allowBlank="1" sqref="C5:C304" xr:uid="{00000000-0002-0000-0100-000001000000}">
      <formula1>"Hotel,Ferienwohnung / Gästezimmer / Airbnb,Gruppenunterkunft,Maiensäss,Camping"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003C3F81C9FF14BB12FA3AF0DD9749A" ma:contentTypeVersion="13" ma:contentTypeDescription="Ein neues Dokument erstellen." ma:contentTypeScope="" ma:versionID="122b5c2b6631fb3a93d9075916a1fc38">
  <xsd:schema xmlns:xsd="http://www.w3.org/2001/XMLSchema" xmlns:xs="http://www.w3.org/2001/XMLSchema" xmlns:p="http://schemas.microsoft.com/office/2006/metadata/properties" xmlns:ns2="6267b51b-1d50-41ce-94f2-9c0a1dce8af2" xmlns:ns3="0eebb669-4cbf-4151-a8d4-6d8efb37df1c" targetNamespace="http://schemas.microsoft.com/office/2006/metadata/properties" ma:root="true" ma:fieldsID="e6abdfec26cda0040bc6c69464410696" ns2:_="" ns3:_="">
    <xsd:import namespace="6267b51b-1d50-41ce-94f2-9c0a1dce8af2"/>
    <xsd:import namespace="0eebb669-4cbf-4151-a8d4-6d8efb37df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7b51b-1d50-41ce-94f2-9c0a1dce8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7551024f-59ae-4bf0-b590-e0da3d1e8d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ebb669-4cbf-4151-a8d4-6d8efb37df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7af1636-6032-478e-9a7f-3aa8a93b37ae}" ma:internalName="TaxCatchAll" ma:showField="CatchAllData" ma:web="0eebb669-4cbf-4151-a8d4-6d8efb37df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ebb669-4cbf-4151-a8d4-6d8efb37df1c" xsi:nil="true"/>
    <lcf76f155ced4ddcb4097134ff3c332f xmlns="6267b51b-1d50-41ce-94f2-9c0a1dce8a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E1EB30-F493-4BEE-B8B2-480B14505ACE}"/>
</file>

<file path=customXml/itemProps2.xml><?xml version="1.0" encoding="utf-8"?>
<ds:datastoreItem xmlns:ds="http://schemas.openxmlformats.org/officeDocument/2006/customXml" ds:itemID="{8C120E71-11B1-49AB-81BA-7975B487095E}"/>
</file>

<file path=customXml/itemProps3.xml><?xml version="1.0" encoding="utf-8"?>
<ds:datastoreItem xmlns:ds="http://schemas.openxmlformats.org/officeDocument/2006/customXml" ds:itemID="{59594F11-A1BD-4AC8-9C2E-FE3B9C39C615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Tarife</vt:lpstr>
      <vt:lpstr>Datenerfassung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Patrick Zehner</cp:lastModifiedBy>
  <cp:revision>0</cp:revision>
  <dcterms:created xsi:type="dcterms:W3CDTF">2026-07-03T07:57:49Z</dcterms:created>
  <dcterms:modified xsi:type="dcterms:W3CDTF">2026-07-04T14:45:05Z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0x010100A003C3F81C9FF14BB12FA3AF0DD9749A</vt:lpwstr>
  </property>
</Properties>
</file>